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/>
  <xr:revisionPtr revIDLastSave="0" documentId="8_{D5071C29-93E4-4A4A-94E4-07B45DB2C61A}" xr6:coauthVersionLast="47" xr6:coauthVersionMax="47" xr10:uidLastSave="{00000000-0000-0000-0000-000000000000}"/>
  <bookViews>
    <workbookView xWindow="-108" yWindow="-108" windowWidth="23256" windowHeight="12456" xr2:uid="{8237F4EB-F432-4B60-A06B-C9A14EADF6A9}"/>
  </bookViews>
  <sheets>
    <sheet name="Weekly Sales Track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/>
  <c r="C13" i="1"/>
  <c r="C16" i="1" s="1"/>
  <c r="D13" i="1"/>
  <c r="D16" i="1" s="1"/>
  <c r="E13" i="1"/>
  <c r="E16" i="1" s="1"/>
  <c r="F13" i="1"/>
  <c r="G13" i="1"/>
  <c r="G16" i="1" s="1"/>
  <c r="H13" i="1"/>
  <c r="H16" i="1" s="1"/>
  <c r="I13" i="1"/>
  <c r="I16" i="1" s="1"/>
  <c r="J13" i="1"/>
  <c r="J16" i="1" s="1"/>
  <c r="K13" i="1"/>
  <c r="K16" i="1" s="1"/>
  <c r="L13" i="1"/>
  <c r="L16" i="1"/>
  <c r="M15" i="1"/>
  <c r="M12" i="1"/>
  <c r="M11" i="1"/>
  <c r="M13" i="1" s="1"/>
  <c r="M10" i="1"/>
  <c r="M9" i="1"/>
  <c r="M8" i="1"/>
  <c r="M7" i="1"/>
  <c r="M6" i="1"/>
  <c r="M16" i="1" l="1"/>
  <c r="F16" i="1"/>
</calcChain>
</file>

<file path=xl/sharedStrings.xml><?xml version="1.0" encoding="utf-8"?>
<sst xmlns="http://schemas.openxmlformats.org/spreadsheetml/2006/main" count="31" uniqueCount="31">
  <si>
    <t>SALESPERSON</t>
  </si>
  <si>
    <t>WEEK ENDING</t>
  </si>
  <si>
    <t>LOCATION</t>
  </si>
  <si>
    <t>Redmond, WA - Region 12</t>
  </si>
  <si>
    <t>TODAY'S DATE</t>
  </si>
  <si>
    <t>DAYS</t>
  </si>
  <si>
    <t>IN SALES OFFICE</t>
  </si>
  <si>
    <t>OUTSIDE OFFICE</t>
  </si>
  <si>
    <t>IN OFFICE VISITS</t>
  </si>
  <si>
    <t>OUTSIDE CALLS</t>
  </si>
  <si>
    <t>FILE PHONE CALLS</t>
  </si>
  <si>
    <t>NEW ACCT. PHONE</t>
  </si>
  <si>
    <t>GUEST ROOMS</t>
  </si>
  <si>
    <t>FOOD &amp; BEVERAGE</t>
  </si>
  <si>
    <t>MTG. ROOM RENTAL</t>
  </si>
  <si>
    <t>TOTAL</t>
  </si>
  <si>
    <t>Monday</t>
  </si>
  <si>
    <t>Tuesday</t>
  </si>
  <si>
    <t>Wednesday</t>
  </si>
  <si>
    <t>Thursday</t>
  </si>
  <si>
    <t>Friday</t>
  </si>
  <si>
    <t>Saturday</t>
  </si>
  <si>
    <t>Sunday</t>
  </si>
  <si>
    <t>Totals</t>
  </si>
  <si>
    <t>GOAL</t>
  </si>
  <si>
    <t>VARIANCE</t>
  </si>
  <si>
    <t>Approval</t>
  </si>
  <si>
    <t>*EXPLANATION</t>
  </si>
  <si>
    <t>OTHER*</t>
  </si>
  <si>
    <t>Anav Silverman</t>
  </si>
  <si>
    <r>
      <t>WEEKLY</t>
    </r>
    <r>
      <rPr>
        <sz val="24"/>
        <color indexed="57"/>
        <rFont val="Arial"/>
        <family val="2"/>
      </rPr>
      <t xml:space="preserve"> SALES TRACKER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</si>
</sst>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80" formatCode="&quot;$&quot;#,##0.00"/>
  </numFmts>
  <fonts count="14" x14ac:knownFonts="1">
    <font>
      <sz val="8"/>
      <color theme="3"/>
      <name val="Arial"/>
      <family val="2"/>
      <scheme val="minor"/>
    </font>
    <font>
      <sz val="24"/>
      <color indexed="57"/>
      <name val="Arial"/>
      <family val="2"/>
    </font>
    <font>
      <sz val="8"/>
      <color theme="3"/>
      <name val="Arial"/>
      <family val="2"/>
      <scheme val="minor"/>
    </font>
    <font>
      <b/>
      <sz val="8"/>
      <color theme="3"/>
      <name val="Arial"/>
      <family val="2"/>
      <scheme val="minor"/>
    </font>
    <font>
      <sz val="8"/>
      <color theme="3" tint="0.59996337778862885"/>
      <name val="Arial"/>
      <family val="2"/>
      <scheme val="minor"/>
    </font>
    <font>
      <sz val="8"/>
      <color theme="3" tint="0.79998168889431442"/>
      <name val="Arial"/>
      <family val="2"/>
      <scheme val="minor"/>
    </font>
    <font>
      <sz val="9"/>
      <color theme="5"/>
      <name val="Arial"/>
      <family val="2"/>
      <scheme val="minor"/>
    </font>
    <font>
      <sz val="8"/>
      <color theme="0"/>
      <name val="Arial"/>
      <family val="2"/>
      <scheme val="minor"/>
    </font>
    <font>
      <sz val="24"/>
      <color theme="3"/>
      <name val="Arial Black"/>
      <family val="2"/>
      <scheme val="major"/>
    </font>
    <font>
      <b/>
      <sz val="9"/>
      <color theme="5"/>
      <name val="Arial"/>
      <family val="2"/>
      <scheme val="minor"/>
    </font>
    <font>
      <sz val="8"/>
      <color theme="2" tint="-0.249977111117893"/>
      <name val="Arial"/>
      <family val="2"/>
      <scheme val="minor"/>
    </font>
    <font>
      <b/>
      <sz val="9"/>
      <color theme="4" tint="-0.499984740745262"/>
      <name val="Arial"/>
      <family val="2"/>
      <scheme val="minor"/>
    </font>
    <font>
      <sz val="24"/>
      <color theme="4" tint="-0.499984740745262"/>
      <name val="Arial Black"/>
      <family val="2"/>
      <scheme val="major"/>
    </font>
    <font>
      <sz val="8"/>
      <color theme="2" tint="-0.499984740745262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/>
      <diagonal/>
    </border>
    <border>
      <left/>
      <right/>
      <top style="thin">
        <color theme="3" tint="0.79998168889431442"/>
      </top>
      <bottom/>
      <diagonal/>
    </border>
    <border>
      <left/>
      <right style="thin">
        <color theme="3" tint="0.79998168889431442"/>
      </right>
      <top style="thin">
        <color theme="3" tint="0.79998168889431442"/>
      </top>
      <bottom/>
      <diagonal/>
    </border>
  </borders>
  <cellStyleXfs count="12">
    <xf numFmtId="0" fontId="0" fillId="0" borderId="0" applyNumberFormat="0" applyFill="0" applyBorder="0" applyAlignment="0" applyProtection="0"/>
    <xf numFmtId="180" fontId="2" fillId="0" borderId="0" applyFont="0" applyFill="0" applyBorder="0" applyProtection="0">
      <alignment vertical="center"/>
    </xf>
    <xf numFmtId="14" fontId="2" fillId="0" borderId="0" applyFont="0" applyFill="0" applyBorder="0" applyAlignment="0" applyProtection="0"/>
    <xf numFmtId="0" fontId="3" fillId="0" borderId="0" applyNumberFormat="0" applyFill="0" applyBorder="0" applyProtection="0">
      <alignment vertical="center"/>
    </xf>
    <xf numFmtId="0" fontId="2" fillId="2" borderId="0" applyNumberFormat="0" applyFont="0" applyBorder="0" applyAlignment="0" applyProtection="0"/>
    <xf numFmtId="0" fontId="2" fillId="3" borderId="0" applyNumberFormat="0" applyFont="0" applyBorder="0" applyAlignment="0" applyProtection="0"/>
    <xf numFmtId="0" fontId="2" fillId="0" borderId="0" applyNumberFormat="0" applyFill="0" applyBorder="0" applyProtection="0">
      <alignment horizontal="left"/>
    </xf>
    <xf numFmtId="0" fontId="4" fillId="0" borderId="0" applyNumberFormat="0" applyFill="0" applyBorder="0" applyProtection="0">
      <alignment horizontal="right"/>
    </xf>
    <xf numFmtId="0" fontId="5" fillId="0" borderId="1" applyNumberFormat="0" applyFill="0" applyProtection="0">
      <alignment vertical="top" wrapText="1"/>
    </xf>
    <xf numFmtId="0" fontId="6" fillId="0" borderId="0" applyNumberFormat="0" applyFill="0" applyBorder="0" applyProtection="0">
      <alignment horizontal="left" wrapText="1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4" fillId="0" borderId="0" xfId="7">
      <alignment horizontal="right"/>
    </xf>
    <xf numFmtId="0" fontId="2" fillId="0" borderId="0" xfId="6" applyFont="1">
      <alignment horizontal="left"/>
    </xf>
    <xf numFmtId="14" fontId="2" fillId="0" borderId="0" xfId="2" applyAlignment="1">
      <alignment horizontal="left"/>
    </xf>
    <xf numFmtId="0" fontId="8" fillId="0" borderId="0" xfId="11" applyAlignment="1">
      <alignment horizontal="left" vertical="center"/>
    </xf>
    <xf numFmtId="0" fontId="3" fillId="0" borderId="0" xfId="3">
      <alignment vertical="center"/>
    </xf>
    <xf numFmtId="180" fontId="2" fillId="0" borderId="0" xfId="1" applyFont="1">
      <alignment vertical="center"/>
    </xf>
    <xf numFmtId="180" fontId="2" fillId="2" borderId="0" xfId="4" applyNumberFormat="1" applyFont="1" applyAlignment="1">
      <alignment vertical="center"/>
    </xf>
    <xf numFmtId="0" fontId="7" fillId="0" borderId="0" xfId="10" applyAlignment="1">
      <alignment vertical="center"/>
    </xf>
    <xf numFmtId="180" fontId="7" fillId="0" borderId="0" xfId="1" applyFont="1">
      <alignment vertical="center"/>
    </xf>
    <xf numFmtId="180" fontId="7" fillId="0" borderId="0" xfId="1" applyNumberFormat="1" applyFont="1" applyAlignment="1">
      <alignment vertical="center"/>
    </xf>
    <xf numFmtId="180" fontId="9" fillId="3" borderId="2" xfId="1" applyFont="1" applyFill="1" applyBorder="1">
      <alignment vertical="center"/>
    </xf>
    <xf numFmtId="180" fontId="2" fillId="3" borderId="3" xfId="1" applyFont="1" applyFill="1" applyBorder="1">
      <alignment vertical="center"/>
    </xf>
    <xf numFmtId="180" fontId="2" fillId="3" borderId="4" xfId="1" applyFont="1" applyFill="1" applyBorder="1">
      <alignment vertical="center"/>
    </xf>
    <xf numFmtId="180" fontId="9" fillId="3" borderId="5" xfId="1" applyFont="1" applyFill="1" applyBorder="1">
      <alignment vertical="center"/>
    </xf>
    <xf numFmtId="180" fontId="2" fillId="3" borderId="6" xfId="1" applyFont="1" applyFill="1" applyBorder="1">
      <alignment vertical="center"/>
    </xf>
    <xf numFmtId="0" fontId="0" fillId="0" borderId="7" xfId="0" applyBorder="1"/>
    <xf numFmtId="0" fontId="10" fillId="0" borderId="0" xfId="0" applyFont="1"/>
    <xf numFmtId="0" fontId="11" fillId="0" borderId="0" xfId="9" applyFont="1">
      <alignment horizontal="left" wrapText="1"/>
    </xf>
    <xf numFmtId="0" fontId="12" fillId="0" borderId="0" xfId="11" applyFont="1" applyAlignment="1">
      <alignment horizontal="left" vertical="center"/>
    </xf>
    <xf numFmtId="0" fontId="13" fillId="0" borderId="8" xfId="8" applyFont="1" applyBorder="1" applyAlignment="1">
      <alignment horizontal="left" vertical="top" wrapText="1" indent="1"/>
    </xf>
    <xf numFmtId="0" fontId="10" fillId="0" borderId="9" xfId="8" applyFont="1" applyBorder="1" applyAlignment="1">
      <alignment horizontal="left"/>
    </xf>
    <xf numFmtId="0" fontId="10" fillId="0" borderId="10" xfId="8" applyFont="1" applyBorder="1" applyAlignment="1">
      <alignment horizontal="left"/>
    </xf>
    <xf numFmtId="0" fontId="10" fillId="0" borderId="11" xfId="8" applyFont="1" applyBorder="1" applyAlignment="1">
      <alignment horizontal="left"/>
    </xf>
    <xf numFmtId="0" fontId="0" fillId="0" borderId="0" xfId="0" applyAlignment="1">
      <alignment horizontal="center"/>
    </xf>
  </cellXfs>
  <cellStyles count="12">
    <cellStyle name="Currency Custom" xfId="1" xr:uid="{5EAAC773-849B-41EC-A60B-4F8C0922F4EE}"/>
    <cellStyle name="Date Custom" xfId="2" xr:uid="{1EEE770F-7557-4AE2-884D-5A2ECD2F8561}"/>
    <cellStyle name="Days" xfId="3" xr:uid="{84DD6D41-E1F0-4EBE-A0C5-4955C59A55D6}"/>
    <cellStyle name="Do Not Type" xfId="4" xr:uid="{114A4E25-0907-46EA-BA61-2531FD2D6B9F}"/>
    <cellStyle name="Goal Var" xfId="5" xr:uid="{044B74C5-6CC0-47C2-8280-F5FC0C22FCD4}"/>
    <cellStyle name="Input Custom" xfId="6" xr:uid="{2150132E-F8F6-46EB-8A30-3CB8B4663C60}"/>
    <cellStyle name="Labels" xfId="7" xr:uid="{470032B4-5C62-4867-A6B8-D44EA7C3FABA}"/>
    <cellStyle name="Normal" xfId="0" builtinId="0"/>
    <cellStyle name="Notes" xfId="8" xr:uid="{ED6A69F2-86A6-4934-8C82-3DA7B614B0DD}"/>
    <cellStyle name="Table Headers" xfId="9" xr:uid="{4D082A3A-7A8A-496D-9C5C-585B0B929687}"/>
    <cellStyle name="Table Totals" xfId="10" xr:uid="{9F17462B-FF87-43CD-8673-FF756385FCBB}"/>
    <cellStyle name="Title" xfId="11" builtinId="15"/>
  </cellStyles>
  <dxfs count="17">
    <dxf>
      <font>
        <b/>
        <strike val="0"/>
        <outline val="0"/>
        <shadow val="0"/>
        <u val="none"/>
        <vertAlign val="baseline"/>
        <sz val="9"/>
        <color theme="4" tint="-0.499984740745262"/>
        <name val="Arial"/>
        <scheme val="minor"/>
      </font>
    </dxf>
    <dxf>
      <numFmt numFmtId="180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  <numFmt numFmtId="180" formatCode="&quot;$&quot;#,##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minor"/>
      </font>
    </dxf>
    <dxf>
      <alignment horizontal="general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4"/>
        </patternFill>
      </fill>
      <border>
        <vertical style="thin">
          <color theme="0"/>
        </vertical>
      </border>
    </dxf>
    <dxf>
      <border>
        <bottom style="thin">
          <color theme="3" tint="0.59996337778862885"/>
        </bottom>
      </border>
    </dxf>
    <dxf>
      <border>
        <vertical style="thin">
          <color theme="3" tint="0.79998168889431442"/>
        </vertical>
      </border>
    </dxf>
  </dxfs>
  <tableStyles count="2" defaultTableStyle="TableStyleMedium2" defaultPivotStyle="PivotStyleLight16">
    <tableStyle name="Invisible" pivot="0" table="0" count="0" xr9:uid="{36BA6F56-04DE-44B0-B639-00617D3110B4}"/>
    <tableStyle name="Weeky Sales Activity" pivot="0" count="3" xr9:uid="{CEF6647B-1494-4AB0-94CC-A40CB5F32B0D}">
      <tableStyleElement type="wholeTable" dxfId="16"/>
      <tableStyleElement type="headerRow" dxfId="15"/>
      <tableStyleElement type="totalRow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39F30B-358A-41A8-9FB0-E71B14A1FE57}" name="Activity" displayName="Activity" ref="B5:M13" totalsRowCount="1" headerRowDxfId="0" headerRowCellStyle="Table Headers" totalsRowCellStyle="Table Totals">
  <tableColumns count="12">
    <tableColumn id="1" xr3:uid="{00000000-0010-0000-0100-000001000000}" name="DAYS" totalsRowLabel="Totals" totalsRowDxfId="13" dataCellStyle="Table Totals"/>
    <tableColumn id="2" xr3:uid="{00000000-0010-0000-0100-000002000000}" name="IN SALES OFFICE" totalsRowFunction="sum" totalsRowDxfId="12" dataCellStyle="Currency Custom"/>
    <tableColumn id="3" xr3:uid="{00000000-0010-0000-0100-000003000000}" name="OUTSIDE OFFICE" totalsRowFunction="sum" totalsRowDxfId="11" dataCellStyle="Currency Custom"/>
    <tableColumn id="4" xr3:uid="{00000000-0010-0000-0100-000004000000}" name="IN OFFICE VISITS" totalsRowFunction="sum" totalsRowDxfId="10" dataCellStyle="Currency Custom"/>
    <tableColumn id="5" xr3:uid="{00000000-0010-0000-0100-000005000000}" name="OUTSIDE CALLS" totalsRowFunction="sum" totalsRowDxfId="9" dataCellStyle="Currency Custom"/>
    <tableColumn id="6" xr3:uid="{00000000-0010-0000-0100-000006000000}" name="FILE PHONE CALLS" totalsRowFunction="sum" totalsRowDxfId="8" dataCellStyle="Currency Custom"/>
    <tableColumn id="7" xr3:uid="{00000000-0010-0000-0100-000007000000}" name="NEW ACCT. PHONE" totalsRowFunction="sum" totalsRowDxfId="7" dataCellStyle="Currency Custom"/>
    <tableColumn id="8" xr3:uid="{00000000-0010-0000-0100-000008000000}" name="GUEST ROOMS" totalsRowFunction="min" totalsRowDxfId="6" dataCellStyle="Currency Custom"/>
    <tableColumn id="9" xr3:uid="{00000000-0010-0000-0100-000009000000}" name="FOOD &amp; BEVERAGE" totalsRowFunction="sum" totalsRowDxfId="5" dataCellStyle="Currency Custom"/>
    <tableColumn id="10" xr3:uid="{00000000-0010-0000-0100-00000A000000}" name="MTG. ROOM RENTAL" totalsRowFunction="sum" totalsRowDxfId="4" dataCellStyle="Currency Custom"/>
    <tableColumn id="11" xr3:uid="{00000000-0010-0000-0100-00000B000000}" name="OTHER*" totalsRowFunction="sum" totalsRowDxfId="3" dataCellStyle="Currency Custom"/>
    <tableColumn id="12" xr3:uid="{00000000-0010-0000-0100-00000C000000}" name="TOTAL" totalsRowFunction="sum" dataDxfId="1" totalsRowDxfId="2" dataCellStyle="Currency Custom">
      <calculatedColumnFormula>SUM('Weekly Sales Tracker'!$C6:$L6)</calculatedColumnFormula>
    </tableColumn>
  </tableColumns>
  <tableStyleInfo name="Weeky Sales Activity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Weeky Sales Activity">
      <a:dk1>
        <a:srgbClr val="000000"/>
      </a:dk1>
      <a:lt1>
        <a:srgbClr val="FFFFFF"/>
      </a:lt1>
      <a:dk2>
        <a:srgbClr val="4E4F4B"/>
      </a:dk2>
      <a:lt2>
        <a:srgbClr val="EAEBEA"/>
      </a:lt2>
      <a:accent1>
        <a:srgbClr val="83BA96"/>
      </a:accent1>
      <a:accent2>
        <a:srgbClr val="D18A4E"/>
      </a:accent2>
      <a:accent3>
        <a:srgbClr val="977974"/>
      </a:accent3>
      <a:accent4>
        <a:srgbClr val="CFA94E"/>
      </a:accent4>
      <a:accent5>
        <a:srgbClr val="7596A9"/>
      </a:accent5>
      <a:accent6>
        <a:srgbClr val="A46675"/>
      </a:accent6>
      <a:hlink>
        <a:srgbClr val="7596A9"/>
      </a:hlink>
      <a:folHlink>
        <a:srgbClr val="A46675"/>
      </a:folHlink>
    </a:clrScheme>
    <a:fontScheme name="Weeky Sales Activity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BDE75-0FCF-4C01-A881-6E2ECEEAC726}">
  <sheetPr codeName="Sheet1">
    <tabColor theme="4"/>
    <pageSetUpPr fitToPage="1"/>
  </sheetPr>
  <dimension ref="B1:M21"/>
  <sheetViews>
    <sheetView showGridLines="0" tabSelected="1" zoomScaleNormal="100" workbookViewId="0">
      <selection activeCell="F5" sqref="F5"/>
    </sheetView>
  </sheetViews>
  <sheetFormatPr defaultRowHeight="20.25" customHeight="1" x14ac:dyDescent="0.2"/>
  <cols>
    <col min="1" max="1" width="3.28515625" customWidth="1"/>
    <col min="2" max="2" width="13.7109375" customWidth="1"/>
    <col min="3" max="6" width="12.85546875" customWidth="1"/>
    <col min="7" max="7" width="15.140625" customWidth="1"/>
    <col min="8" max="13" width="12.85546875" customWidth="1"/>
    <col min="14" max="14" width="4" customWidth="1"/>
  </cols>
  <sheetData>
    <row r="1" spans="2:13" ht="12" customHeight="1" x14ac:dyDescent="0.2"/>
    <row r="2" spans="2:13" ht="20.25" customHeight="1" x14ac:dyDescent="0.2">
      <c r="B2" s="19" t="s">
        <v>30</v>
      </c>
      <c r="C2" s="19"/>
      <c r="D2" s="19"/>
      <c r="E2" s="19"/>
      <c r="F2" s="19"/>
      <c r="G2" s="19"/>
      <c r="H2" s="19"/>
      <c r="I2" s="1" t="s">
        <v>0</v>
      </c>
      <c r="J2" s="2" t="s">
        <v>29</v>
      </c>
      <c r="L2" s="1" t="s">
        <v>1</v>
      </c>
      <c r="M2" s="3">
        <v>41201</v>
      </c>
    </row>
    <row r="3" spans="2:13" ht="20.25" customHeight="1" x14ac:dyDescent="0.2">
      <c r="B3" s="19"/>
      <c r="C3" s="19"/>
      <c r="D3" s="19"/>
      <c r="E3" s="19"/>
      <c r="F3" s="19"/>
      <c r="G3" s="19"/>
      <c r="H3" s="19"/>
      <c r="I3" s="1" t="s">
        <v>2</v>
      </c>
      <c r="J3" s="2" t="s">
        <v>3</v>
      </c>
      <c r="L3" s="1" t="s">
        <v>4</v>
      </c>
      <c r="M3" s="3">
        <f ca="1">TODAY()</f>
        <v>45846</v>
      </c>
    </row>
    <row r="4" spans="2:13" ht="29.25" customHeight="1" x14ac:dyDescent="0.2">
      <c r="B4" s="4"/>
      <c r="C4" s="4"/>
      <c r="D4" s="4"/>
      <c r="E4" s="4"/>
      <c r="F4" s="4"/>
      <c r="G4" s="4"/>
      <c r="H4" s="4"/>
    </row>
    <row r="5" spans="2:13" ht="48" customHeight="1" x14ac:dyDescent="0.25">
      <c r="B5" s="18" t="s">
        <v>5</v>
      </c>
      <c r="C5" s="18" t="s">
        <v>6</v>
      </c>
      <c r="D5" s="18" t="s">
        <v>7</v>
      </c>
      <c r="E5" s="18" t="s">
        <v>8</v>
      </c>
      <c r="F5" s="18" t="s">
        <v>9</v>
      </c>
      <c r="G5" s="18" t="s">
        <v>10</v>
      </c>
      <c r="H5" s="18" t="s">
        <v>11</v>
      </c>
      <c r="I5" s="18" t="s">
        <v>12</v>
      </c>
      <c r="J5" s="18" t="s">
        <v>13</v>
      </c>
      <c r="K5" s="18" t="s">
        <v>14</v>
      </c>
      <c r="L5" s="18" t="s">
        <v>28</v>
      </c>
      <c r="M5" s="18" t="s">
        <v>15</v>
      </c>
    </row>
    <row r="6" spans="2:13" ht="20.25" customHeight="1" x14ac:dyDescent="0.2">
      <c r="B6" s="5" t="s">
        <v>16</v>
      </c>
      <c r="C6" s="6">
        <v>14</v>
      </c>
      <c r="D6" s="6">
        <v>23</v>
      </c>
      <c r="E6" s="6">
        <v>4</v>
      </c>
      <c r="F6" s="6">
        <v>45</v>
      </c>
      <c r="G6" s="6">
        <v>22</v>
      </c>
      <c r="H6" s="6">
        <v>2</v>
      </c>
      <c r="I6" s="6">
        <v>100</v>
      </c>
      <c r="J6" s="6">
        <v>0</v>
      </c>
      <c r="K6" s="6">
        <v>0</v>
      </c>
      <c r="L6" s="6">
        <v>0</v>
      </c>
      <c r="M6" s="7">
        <f>SUM('Weekly Sales Tracker'!$C6:$L6)</f>
        <v>210</v>
      </c>
    </row>
    <row r="7" spans="2:13" ht="20.25" customHeight="1" x14ac:dyDescent="0.2">
      <c r="B7" s="5" t="s">
        <v>17</v>
      </c>
      <c r="C7" s="6">
        <v>23</v>
      </c>
      <c r="D7" s="6">
        <v>76</v>
      </c>
      <c r="E7" s="6">
        <v>10</v>
      </c>
      <c r="F7" s="6">
        <v>50</v>
      </c>
      <c r="G7" s="6">
        <v>54</v>
      </c>
      <c r="H7" s="6">
        <v>45</v>
      </c>
      <c r="I7" s="6">
        <v>80</v>
      </c>
      <c r="J7" s="6">
        <v>0</v>
      </c>
      <c r="K7" s="6">
        <v>0</v>
      </c>
      <c r="L7" s="6">
        <v>0</v>
      </c>
      <c r="M7" s="7">
        <f>SUM('Weekly Sales Tracker'!$C7:$L7)</f>
        <v>338</v>
      </c>
    </row>
    <row r="8" spans="2:13" ht="20.25" customHeight="1" x14ac:dyDescent="0.2">
      <c r="B8" s="5" t="s">
        <v>18</v>
      </c>
      <c r="C8" s="6">
        <v>4</v>
      </c>
      <c r="D8" s="6">
        <v>130</v>
      </c>
      <c r="E8" s="6">
        <v>11</v>
      </c>
      <c r="F8" s="6">
        <v>33</v>
      </c>
      <c r="G8" s="6">
        <v>67</v>
      </c>
      <c r="H8" s="6">
        <v>65</v>
      </c>
      <c r="I8" s="6">
        <v>400</v>
      </c>
      <c r="J8" s="6">
        <v>0</v>
      </c>
      <c r="K8" s="6">
        <v>0</v>
      </c>
      <c r="L8" s="6">
        <v>0</v>
      </c>
      <c r="M8" s="7">
        <f>SUM('Weekly Sales Tracker'!$C8:$L8)</f>
        <v>710</v>
      </c>
    </row>
    <row r="9" spans="2:13" ht="20.25" customHeight="1" x14ac:dyDescent="0.2">
      <c r="B9" s="5" t="s">
        <v>19</v>
      </c>
      <c r="C9" s="6">
        <v>102</v>
      </c>
      <c r="D9" s="6">
        <v>40</v>
      </c>
      <c r="E9" s="6">
        <v>18</v>
      </c>
      <c r="F9" s="6">
        <v>0</v>
      </c>
      <c r="G9" s="6">
        <v>86</v>
      </c>
      <c r="H9" s="6">
        <v>82</v>
      </c>
      <c r="I9" s="6">
        <v>97</v>
      </c>
      <c r="J9" s="6">
        <v>0</v>
      </c>
      <c r="K9" s="6">
        <v>0</v>
      </c>
      <c r="L9" s="6">
        <v>0</v>
      </c>
      <c r="M9" s="7">
        <f>SUM('Weekly Sales Tracker'!$C9:$L9)</f>
        <v>425</v>
      </c>
    </row>
    <row r="10" spans="2:13" ht="20.25" customHeight="1" x14ac:dyDescent="0.2">
      <c r="B10" s="5" t="s">
        <v>20</v>
      </c>
      <c r="C10" s="6">
        <v>33</v>
      </c>
      <c r="D10" s="6">
        <v>55</v>
      </c>
      <c r="E10" s="6">
        <v>22</v>
      </c>
      <c r="F10" s="6">
        <v>49</v>
      </c>
      <c r="G10" s="6">
        <v>143</v>
      </c>
      <c r="H10" s="6">
        <v>26</v>
      </c>
      <c r="I10" s="6">
        <v>50</v>
      </c>
      <c r="J10" s="6">
        <v>0</v>
      </c>
      <c r="K10" s="6">
        <v>0</v>
      </c>
      <c r="L10" s="6">
        <v>0</v>
      </c>
      <c r="M10" s="7">
        <f>SUM('Weekly Sales Tracker'!$C10:$L10)</f>
        <v>378</v>
      </c>
    </row>
    <row r="11" spans="2:13" ht="20.25" customHeight="1" x14ac:dyDescent="0.2">
      <c r="B11" s="5" t="s">
        <v>21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7">
        <f>SUM('Weekly Sales Tracker'!$C11:$L11)</f>
        <v>0</v>
      </c>
    </row>
    <row r="12" spans="2:13" ht="20.25" customHeight="1" x14ac:dyDescent="0.2">
      <c r="B12" s="5" t="s">
        <v>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7">
        <f>SUM('Weekly Sales Tracker'!$C12:$L12)</f>
        <v>0</v>
      </c>
    </row>
    <row r="13" spans="2:13" ht="20.25" customHeight="1" x14ac:dyDescent="0.2">
      <c r="B13" s="8" t="s">
        <v>23</v>
      </c>
      <c r="C13" s="9">
        <f t="shared" ref="C13:H13" si="0">SUBTOTAL(109,C6:C12)</f>
        <v>176</v>
      </c>
      <c r="D13" s="9">
        <f t="shared" si="0"/>
        <v>324</v>
      </c>
      <c r="E13" s="9">
        <f t="shared" si="0"/>
        <v>65</v>
      </c>
      <c r="F13" s="9">
        <f t="shared" si="0"/>
        <v>177</v>
      </c>
      <c r="G13" s="9">
        <f t="shared" si="0"/>
        <v>372</v>
      </c>
      <c r="H13" s="9">
        <f t="shared" si="0"/>
        <v>220</v>
      </c>
      <c r="I13" s="9">
        <f>SUBTOTAL(105,I6:I12)</f>
        <v>0</v>
      </c>
      <c r="J13" s="9">
        <f>SUBTOTAL(109,J6:J12)</f>
        <v>0</v>
      </c>
      <c r="K13" s="9">
        <f>SUBTOTAL(109,K6:K12)</f>
        <v>0</v>
      </c>
      <c r="L13" s="9">
        <f>SUBTOTAL(109,L6:L12)</f>
        <v>0</v>
      </c>
      <c r="M13" s="10">
        <f>SUBTOTAL(109,M6:M12)</f>
        <v>2061</v>
      </c>
    </row>
    <row r="14" spans="2:13" ht="20.25" customHeight="1" x14ac:dyDescent="0.2"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2:13" ht="20.25" customHeight="1" x14ac:dyDescent="0.2">
      <c r="B15" s="11" t="s">
        <v>24</v>
      </c>
      <c r="C15" s="12">
        <v>200</v>
      </c>
      <c r="D15" s="12">
        <v>400</v>
      </c>
      <c r="E15" s="12">
        <v>300</v>
      </c>
      <c r="F15" s="12">
        <v>65</v>
      </c>
      <c r="G15" s="12">
        <v>500</v>
      </c>
      <c r="H15" s="12">
        <v>300</v>
      </c>
      <c r="I15" s="12">
        <v>400</v>
      </c>
      <c r="J15" s="12">
        <v>600</v>
      </c>
      <c r="K15" s="12">
        <v>300</v>
      </c>
      <c r="L15" s="12">
        <v>300</v>
      </c>
      <c r="M15" s="13">
        <f>SUM(C15:L15)</f>
        <v>3365</v>
      </c>
    </row>
    <row r="16" spans="2:13" ht="20.25" customHeight="1" x14ac:dyDescent="0.2">
      <c r="B16" s="14" t="s">
        <v>25</v>
      </c>
      <c r="C16" s="15">
        <f>SUM('Weekly Sales Tracker'!$C$13-C15)</f>
        <v>-24</v>
      </c>
      <c r="D16" s="15">
        <f>SUM('Weekly Sales Tracker'!$D$13-D15)</f>
        <v>-76</v>
      </c>
      <c r="E16" s="15">
        <f>SUM('Weekly Sales Tracker'!$E$13-E15)</f>
        <v>-235</v>
      </c>
      <c r="F16" s="15">
        <f>SUM('Weekly Sales Tracker'!$E$13-F15)</f>
        <v>0</v>
      </c>
      <c r="G16" s="15">
        <f>SUM('Weekly Sales Tracker'!$G$13-G15)</f>
        <v>-128</v>
      </c>
      <c r="H16" s="15">
        <f>SUM('Weekly Sales Tracker'!$H$13-H15)</f>
        <v>-80</v>
      </c>
      <c r="I16" s="15">
        <f>SUM('Weekly Sales Tracker'!$I$13-I15)</f>
        <v>-400</v>
      </c>
      <c r="J16" s="15">
        <f>SUM('Weekly Sales Tracker'!$J$13-J15)</f>
        <v>-600</v>
      </c>
      <c r="K16" s="15">
        <f>SUM('Weekly Sales Tracker'!$K$13-K15)</f>
        <v>-300</v>
      </c>
      <c r="L16" s="15">
        <f>SUM('Weekly Sales Tracker'!$L$13-L15)</f>
        <v>-300</v>
      </c>
      <c r="M16" s="13">
        <f>SUM(C16:L16)</f>
        <v>-2143</v>
      </c>
    </row>
    <row r="19" spans="2:6" ht="20.25" customHeight="1" x14ac:dyDescent="0.2">
      <c r="B19" s="21" t="s">
        <v>27</v>
      </c>
      <c r="C19" s="22"/>
      <c r="D19" s="22"/>
      <c r="E19" s="22"/>
      <c r="F19" s="23"/>
    </row>
    <row r="20" spans="2:6" ht="20.25" customHeight="1" x14ac:dyDescent="0.2">
      <c r="B20" s="20"/>
      <c r="C20" s="20"/>
      <c r="D20" s="20"/>
      <c r="E20" s="20"/>
      <c r="F20" s="20"/>
    </row>
    <row r="21" spans="2:6" ht="27.75" customHeight="1" x14ac:dyDescent="0.2">
      <c r="B21" s="17" t="s">
        <v>26</v>
      </c>
      <c r="C21" s="16"/>
      <c r="D21" s="16"/>
      <c r="E21" s="16"/>
      <c r="F21" s="16"/>
    </row>
  </sheetData>
  <mergeCells count="4">
    <mergeCell ref="B2:H3"/>
    <mergeCell ref="B20:F20"/>
    <mergeCell ref="B19:F19"/>
    <mergeCell ref="B14:M14"/>
  </mergeCells>
  <printOptions horizontalCentered="1"/>
  <pageMargins left="0.25" right="0.25" top="0.75" bottom="0.75" header="0.3" footer="0.3"/>
  <pageSetup paperSize="6" scale="80" fitToHeight="0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87411A4-FDA6-439C-A90F-EB351BC319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Weekly Sales Tracker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2015-10-09T13:29:13Z</dcterms:created>
  <dcterms:modified xsi:type="dcterms:W3CDTF">2025-07-08T03:06:49Z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TC031076749991</vt:lpwstr>
  </property>
</Properties>
</file>