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ac4dd394bf47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65ee5f7bc01c4cbf"/>
    <x:sheet xmlns:r="http://schemas.openxmlformats.org/officeDocument/2006/relationships" name="Template" sheetId="2" r:id="R05161df52d1d4b43"/>
    <x:sheet xmlns:r="http://schemas.openxmlformats.org/officeDocument/2006/relationships" name="How to use" sheetId="3" r:id="Rff36098f3d5f41b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CA8A04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CA8A04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CA8A04"/>
      </x:patternFill>
    </x:fill>
    <x:fill>
      <x:patternFill patternType="solid">
        <x:fgColor rgb="FEF3C7"/>
      </x:patternFill>
    </x:fill>
    <x:fill>
      <x:patternFill patternType="solid">
        <x:fgColor rgb="F59E0B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CA8A04"/>
      </x:top>
    </x:border>
    <x:border>
      <x:right>
        <x:color rgb="CBD5E1"/>
      </x:right>
      <x:top>
        <x:color rgb="CA8A04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CA8A04"/>
      </x:top>
    </x:border>
    <x:border>
      <x:right>
        <x:color rgb="CBD5E1"/>
      </x:right>
      <x:top>
        <x:color rgb="CA8A04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bd98571f3e4d3d" /><Relationship Type="http://schemas.openxmlformats.org/officeDocument/2006/relationships/theme" Target="/xl/theme/theme1.xml" Id="Rd1aef952aa704d90" /><Relationship Type="http://schemas.openxmlformats.org/officeDocument/2006/relationships/sharedStrings" Target="/xl/sharedStrings.xml" Id="R4ddd1d826d9a458b" /><Relationship Type="http://schemas.openxmlformats.org/officeDocument/2006/relationships/worksheet" Target="/xl/worksheets/sheet1.xml" Id="R65ee5f7bc01c4cbf" /><Relationship Type="http://schemas.openxmlformats.org/officeDocument/2006/relationships/worksheet" Target="/xl/worksheets/sheet2.xml" Id="R05161df52d1d4b43" /><Relationship Type="http://schemas.openxmlformats.org/officeDocument/2006/relationships/worksheet" Target="/xl/worksheets/sheet3.xml" Id="Rff36098f3d5f41b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84e5d51f1bc4566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84e5d51f1bc456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e2cb8c857ba43a9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Google Ads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51366</x:v>
      </x:c>
      <x:c r="B5" s="89"/>
      <x:c r="C5" s="114" t="n">
        <x:f>SUM(Template!J:J)</x:f>
        <x:v>349380</x:v>
      </x:c>
      <x:c r="D5" s="89"/>
      <x:c r="E5" s="120" t="n">
        <x:f>IF(SUM(Template!F:F)=0,0,SUM(Template!J:J)/SUM(Template!F:F))</x:f>
        <x:v>6.801775493517113</x:v>
      </x:c>
      <x:c r="F5" s="89"/>
      <x:c r="G5" s="122" t="n">
        <x:f>IF(SUM(Template!I:I)=0,0,SUM(Template!F:F)/SUM(Template!I:I))</x:f>
        <x:v>16.374242907236212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2755</x:v>
      </x:c>
      <x:c r="C10" s="127" t="n">
        <x:f>SUMIF(Template!C:C,A10,Template!J:J)</x:f>
        <x:v>6713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1633</x:v>
      </x:c>
      <x:c r="C11" s="127" t="n">
        <x:f>SUMIF(Template!C:C,A11,Template!J:J)</x:f>
        <x:v>38464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13750</x:v>
      </x:c>
      <x:c r="C12" s="127" t="n">
        <x:f>SUMIF(Template!C:C,A12,Template!J:J)</x:f>
        <x:v>20120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22233</x:v>
      </x:c>
      <x:c r="C13" s="127" t="n">
        <x:f>SUMIF(Template!C:C,A13,Template!J:J)</x:f>
        <x:v>120634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3140</x:v>
      </x:c>
      <x:c r="C14" s="127" t="n">
        <x:f>SUMIF(Template!C:C,A14,Template!J:J)</x:f>
        <x:v>40463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0</x:v>
      </x:c>
      <x:c r="C15" s="127" t="n">
        <x:f>SUMIF(Template!C:C,A15,Template!J:J)</x:f>
        <x:v>0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0</x:v>
      </x:c>
      <x:c r="C16" s="127" t="n">
        <x:f>SUMIF(Template!C:C,A16,Template!J:J)</x:f>
        <x:v>0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F59E0B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8e2cb8c857ba43a9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F59E0B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579999923706055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Google Initiative 1</x:v>
      </x:c>
      <x:c r="C2" s="44" t="str">
        <x:v>Meta Ads</x:v>
      </x:c>
      <x:c r="D2" s="44" t="str">
        <x:v>Marketing Lead</x:v>
      </x:c>
      <x:c r="E2" s="62" t="n">
        <x:v>5229</x:v>
      </x:c>
      <x:c r="F2" s="62" t="n">
        <x:v>4644</x:v>
      </x:c>
      <x:c r="G2" s="44" t="n">
        <x:v>17560</x:v>
      </x:c>
      <x:c r="H2" s="44" t="n">
        <x:v>1920</x:v>
      </x:c>
      <x:c r="I2" s="44" t="n">
        <x:v>389</x:v>
      </x:c>
      <x:c r="J2" s="62" t="n">
        <x:v>17859</x:v>
      </x:c>
      <x:c r="K2" s="66" t="n">
        <x:f>IF(G2=0,0,H2/G2)</x:f>
        <x:v>0.10933940774487472</x:v>
      </x:c>
      <x:c r="L2" s="70" t="n">
        <x:f>IF(H2=0,0,F2/H2)</x:f>
        <x:v>2.41875</x:v>
      </x:c>
      <x:c r="M2" s="70" t="n">
        <x:f>IF(I2=0,0,F2/I2)</x:f>
        <x:v>11.938303341902314</x:v>
      </x:c>
      <x:c r="N2" s="74" t="n">
        <x:f>IF(F2=0,0,J2/F2)</x:f>
        <x:v>3.845607235142119</x:v>
      </x:c>
      <x:c r="O2" s="45" t="str">
        <x:v>In Progress</x:v>
      </x:c>
    </x:row>
    <x:row r="3">
      <x:c r="A3" s="58" t="n">
        <x:v>46149</x:v>
      </x:c>
      <x:c r="B3" s="44" t="str">
        <x:v>Google Initiative 2</x:v>
      </x:c>
      <x:c r="C3" s="44" t="str">
        <x:v>SEO</x:v>
      </x:c>
      <x:c r="D3" s="44" t="str">
        <x:v>Content Owner</x:v>
      </x:c>
      <x:c r="E3" s="62" t="n">
        <x:v>2750</x:v>
      </x:c>
      <x:c r="F3" s="62" t="n">
        <x:v>2755</x:v>
      </x:c>
      <x:c r="G3" s="44" t="n">
        <x:v>28753</x:v>
      </x:c>
      <x:c r="H3" s="44" t="n">
        <x:v>1504</x:v>
      </x:c>
      <x:c r="I3" s="44" t="n">
        <x:v>75</x:v>
      </x:c>
      <x:c r="J3" s="62" t="n">
        <x:v>6713</x:v>
      </x:c>
      <x:c r="K3" s="66" t="n">
        <x:f>IF(G3=0,0,H3/G3)</x:f>
        <x:v>0.052307585295447434</x:v>
      </x:c>
      <x:c r="L3" s="70" t="n">
        <x:f>IF(H3=0,0,F3/H3)</x:f>
        <x:v>1.831781914893617</x:v>
      </x:c>
      <x:c r="M3" s="70" t="n">
        <x:f>IF(I3=0,0,F3/I3)</x:f>
        <x:v>36.733333333333334</x:v>
      </x:c>
      <x:c r="N3" s="74" t="n">
        <x:f>IF(F3=0,0,J3/F3)</x:f>
        <x:v>2.436660617059891</x:v>
      </x:c>
      <x:c r="O3" s="45" t="str">
        <x:v>Completed</x:v>
      </x:c>
    </x:row>
    <x:row r="4">
      <x:c r="A4" s="58" t="n">
        <x:v>46152</x:v>
      </x:c>
      <x:c r="B4" s="44" t="str">
        <x:v>Google Initiative 3</x:v>
      </x:c>
      <x:c r="C4" s="44" t="str">
        <x:v>Direct</x:v>
      </x:c>
      <x:c r="D4" s="44" t="str">
        <x:v>SEO Specialist</x:v>
      </x:c>
      <x:c r="E4" s="62" t="n">
        <x:v>4310</x:v>
      </x:c>
      <x:c r="F4" s="62" t="n">
        <x:v>4268</x:v>
      </x:c>
      <x:c r="G4" s="44" t="n">
        <x:v>66267</x:v>
      </x:c>
      <x:c r="H4" s="44" t="n">
        <x:v>2940</x:v>
      </x:c>
      <x:c r="I4" s="44" t="n">
        <x:v>333</x:v>
      </x:c>
      <x:c r="J4" s="62" t="n">
        <x:v>33398</x:v>
      </x:c>
      <x:c r="K4" s="66" t="n">
        <x:f>IF(G4=0,0,H4/G4)</x:f>
        <x:v>0.04436597401421522</x:v>
      </x:c>
      <x:c r="L4" s="70" t="n">
        <x:f>IF(H4=0,0,F4/H4)</x:f>
        <x:v>1.4517006802721089</x:v>
      </x:c>
      <x:c r="M4" s="70" t="n">
        <x:f>IF(I4=0,0,F4/I4)</x:f>
        <x:v>12.816816816816816</x:v>
      </x:c>
      <x:c r="N4" s="74" t="n">
        <x:f>IF(F4=0,0,J4/F4)</x:f>
        <x:v>7.825210871602624</x:v>
      </x:c>
      <x:c r="O4" s="45" t="str">
        <x:v>In Progress</x:v>
      </x:c>
    </x:row>
    <x:row r="5">
      <x:c r="A5" s="58" t="n">
        <x:v>46155</x:v>
      </x:c>
      <x:c r="B5" s="44" t="str">
        <x:v>Google Initiative 4</x:v>
      </x:c>
      <x:c r="C5" s="44" t="str">
        <x:v>Google Ads</x:v>
      </x:c>
      <x:c r="D5" s="44" t="str">
        <x:v>Content Owner</x:v>
      </x:c>
      <x:c r="E5" s="62" t="n">
        <x:v>2140</x:v>
      </x:c>
      <x:c r="F5" s="62" t="n">
        <x:v>1633</x:v>
      </x:c>
      <x:c r="G5" s="44" t="n">
        <x:v>48861</x:v>
      </x:c>
      <x:c r="H5" s="44" t="n">
        <x:v>1772</x:v>
      </x:c>
      <x:c r="I5" s="44" t="n">
        <x:v>306</x:v>
      </x:c>
      <x:c r="J5" s="62" t="n">
        <x:v>38464</x:v>
      </x:c>
      <x:c r="K5" s="66" t="n">
        <x:f>IF(G5=0,0,H5/G5)</x:f>
        <x:v>0.036266142731421785</x:v>
      </x:c>
      <x:c r="L5" s="70" t="n">
        <x:f>IF(H5=0,0,F5/H5)</x:f>
        <x:v>0.9215575620767494</x:v>
      </x:c>
      <x:c r="M5" s="70" t="n">
        <x:f>IF(I5=0,0,F5/I5)</x:f>
        <x:v>5.336601307189542</x:v>
      </x:c>
      <x:c r="N5" s="74" t="n">
        <x:f>IF(F5=0,0,J5/F5)</x:f>
        <x:v>23.554194733619106</x:v>
      </x:c>
      <x:c r="O5" s="45" t="str">
        <x:v>Completed</x:v>
      </x:c>
    </x:row>
    <x:row r="6">
      <x:c r="A6" s="58" t="n">
        <x:v>46158</x:v>
      </x:c>
      <x:c r="B6" s="44" t="str">
        <x:v>Google Initiative 5</x:v>
      </x:c>
      <x:c r="C6" s="44" t="str">
        <x:v>Email</x:v>
      </x:c>
      <x:c r="D6" s="44" t="str">
        <x:v>Marketing Lead</x:v>
      </x:c>
      <x:c r="E6" s="62" t="n">
        <x:v>2681</x:v>
      </x:c>
      <x:c r="F6" s="62" t="n">
        <x:v>2334</x:v>
      </x:c>
      <x:c r="G6" s="44" t="n">
        <x:v>88602</x:v>
      </x:c>
      <x:c r="H6" s="44" t="n">
        <x:v>3697</x:v>
      </x:c>
      <x:c r="I6" s="44" t="n">
        <x:v>190</x:v>
      </x:c>
      <x:c r="J6" s="62" t="n">
        <x:v>33983</x:v>
      </x:c>
      <x:c r="K6" s="66" t="n">
        <x:f>IF(G6=0,0,H6/G6)</x:f>
        <x:v>0.0417259204081172</x:v>
      </x:c>
      <x:c r="L6" s="70" t="n">
        <x:f>IF(H6=0,0,F6/H6)</x:f>
        <x:v>0.6313226940762781</x:v>
      </x:c>
      <x:c r="M6" s="70" t="n">
        <x:f>IF(I6=0,0,F6/I6)</x:f>
        <x:v>12.284210526315789</x:v>
      </x:c>
      <x:c r="N6" s="74" t="n">
        <x:f>IF(F6=0,0,J6/F6)</x:f>
        <x:v>14.559982862039417</x:v>
      </x:c>
      <x:c r="O6" s="45" t="str">
        <x:v>Not Started</x:v>
      </x:c>
    </x:row>
    <x:row r="7">
      <x:c r="A7" s="58" t="n">
        <x:v>46161</x:v>
      </x:c>
      <x:c r="B7" s="44" t="str">
        <x:v>Google Initiative 6</x:v>
      </x:c>
      <x:c r="C7" s="44" t="str">
        <x:v>Email</x:v>
      </x:c>
      <x:c r="D7" s="44" t="str">
        <x:v>Content Owner</x:v>
      </x:c>
      <x:c r="E7" s="62" t="n">
        <x:v>10471</x:v>
      </x:c>
      <x:c r="F7" s="62" t="n">
        <x:v>9688</x:v>
      </x:c>
      <x:c r="G7" s="44" t="n">
        <x:v>109645</x:v>
      </x:c>
      <x:c r="H7" s="44" t="n">
        <x:v>4076</x:v>
      </x:c>
      <x:c r="I7" s="44" t="n">
        <x:v>427</x:v>
      </x:c>
      <x:c r="J7" s="62" t="n">
        <x:v>26832</x:v>
      </x:c>
      <x:c r="K7" s="66" t="n">
        <x:f>IF(G7=0,0,H7/G7)</x:f>
        <x:v>0.037174517761867844</x:v>
      </x:c>
      <x:c r="L7" s="70" t="n">
        <x:f>IF(H7=0,0,F7/H7)</x:f>
        <x:v>2.3768400392541706</x:v>
      </x:c>
      <x:c r="M7" s="70" t="n">
        <x:f>IF(I7=0,0,F7/I7)</x:f>
        <x:v>22.688524590163933</x:v>
      </x:c>
      <x:c r="N7" s="74" t="n">
        <x:f>IF(F7=0,0,J7/F7)</x:f>
        <x:v>2.7696118909991743</x:v>
      </x:c>
      <x:c r="O7" s="45" t="str">
        <x:v>In Progress</x:v>
      </x:c>
    </x:row>
    <x:row r="8">
      <x:c r="A8" s="58" t="n">
        <x:v>46164</x:v>
      </x:c>
      <x:c r="B8" s="44" t="str">
        <x:v>Google Initiative 7</x:v>
      </x:c>
      <x:c r="C8" s="44" t="str">
        <x:v>Meta Ads</x:v>
      </x:c>
      <x:c r="D8" s="44" t="str">
        <x:v>Content Owner</x:v>
      </x:c>
      <x:c r="E8" s="62" t="n">
        <x:v>10315</x:v>
      </x:c>
      <x:c r="F8" s="62" t="n">
        <x:v>9106</x:v>
      </x:c>
      <x:c r="G8" s="44" t="n">
        <x:v>83508</x:v>
      </x:c>
      <x:c r="H8" s="44" t="n">
        <x:v>1795</x:v>
      </x:c>
      <x:c r="I8" s="44" t="n">
        <x:v>35</x:v>
      </x:c>
      <x:c r="J8" s="62" t="n">
        <x:v>2261</x:v>
      </x:c>
      <x:c r="K8" s="66" t="n">
        <x:f>IF(G8=0,0,H8/G8)</x:f>
        <x:v>0.021494946591943287</x:v>
      </x:c>
      <x:c r="L8" s="70" t="n">
        <x:f>IF(H8=0,0,F8/H8)</x:f>
        <x:v>5.072980501392758</x:v>
      </x:c>
      <x:c r="M8" s="70" t="n">
        <x:f>IF(I8=0,0,F8/I8)</x:f>
        <x:v>260.1714285714286</x:v>
      </x:c>
      <x:c r="N8" s="74" t="n">
        <x:f>IF(F8=0,0,J8/F8)</x:f>
        <x:v>0.24829782560948824</x:v>
      </x:c>
      <x:c r="O8" s="45" t="str">
        <x:v>On Hold</x:v>
      </x:c>
    </x:row>
    <x:row r="9">
      <x:c r="A9" s="58" t="n">
        <x:v>46167</x:v>
      </x:c>
      <x:c r="B9" s="44" t="str">
        <x:v>Google Initiative 8</x:v>
      </x:c>
      <x:c r="C9" s="44" t="str">
        <x:v>Email</x:v>
      </x:c>
      <x:c r="D9" s="44" t="str">
        <x:v>Marketing Lead</x:v>
      </x:c>
      <x:c r="E9" s="62" t="n">
        <x:v>2676</x:v>
      </x:c>
      <x:c r="F9" s="62" t="n">
        <x:v>1938</x:v>
      </x:c>
      <x:c r="G9" s="44" t="n">
        <x:v>26073</x:v>
      </x:c>
      <x:c r="H9" s="44" t="n">
        <x:v>809</x:v>
      </x:c>
      <x:c r="I9" s="44" t="n">
        <x:v>93</x:v>
      </x:c>
      <x:c r="J9" s="62" t="n">
        <x:v>14399</x:v>
      </x:c>
      <x:c r="K9" s="66" t="n">
        <x:f>IF(G9=0,0,H9/G9)</x:f>
        <x:v>0.031028266789398996</x:v>
      </x:c>
      <x:c r="L9" s="70" t="n">
        <x:f>IF(H9=0,0,F9/H9)</x:f>
        <x:v>2.395550061804697</x:v>
      </x:c>
      <x:c r="M9" s="70" t="n">
        <x:f>IF(I9=0,0,F9/I9)</x:f>
        <x:v>20.838709677419356</x:v>
      </x:c>
      <x:c r="N9" s="74" t="n">
        <x:f>IF(F9=0,0,J9/F9)</x:f>
        <x:v>7.4298245614035086</x:v>
      </x:c>
      <x:c r="O9" s="45" t="str">
        <x:v>Not Started</x:v>
      </x:c>
    </x:row>
    <x:row r="10">
      <x:c r="A10" s="58" t="n">
        <x:v>46170</x:v>
      </x:c>
      <x:c r="B10" s="44" t="str">
        <x:v>Google Initiative 9</x:v>
      </x:c>
      <x:c r="C10" s="44" t="str">
        <x:v>Email</x:v>
      </x:c>
      <x:c r="D10" s="44" t="str">
        <x:v>Agency</x:v>
      </x:c>
      <x:c r="E10" s="62" t="n">
        <x:v>8347</x:v>
      </x:c>
      <x:c r="F10" s="62" t="n">
        <x:v>8273</x:v>
      </x:c>
      <x:c r="G10" s="44" t="n">
        <x:v>76826</x:v>
      </x:c>
      <x:c r="H10" s="44" t="n">
        <x:v>4898</x:v>
      </x:c>
      <x:c r="I10" s="44" t="n">
        <x:v>382</x:v>
      </x:c>
      <x:c r="J10" s="62" t="n">
        <x:v>45420</x:v>
      </x:c>
      <x:c r="K10" s="66" t="n">
        <x:f>IF(G10=0,0,H10/G10)</x:f>
        <x:v>0.06375445812615521</x:v>
      </x:c>
      <x:c r="L10" s="70" t="n">
        <x:f>IF(H10=0,0,F10/H10)</x:f>
        <x:v>1.6890567578603513</x:v>
      </x:c>
      <x:c r="M10" s="70" t="n">
        <x:f>IF(I10=0,0,F10/I10)</x:f>
        <x:v>21.657068062827225</x:v>
      </x:c>
      <x:c r="N10" s="74" t="n">
        <x:f>IF(F10=0,0,J10/F10)</x:f>
        <x:v>5.490148676417261</x:v>
      </x:c>
      <x:c r="O10" s="45" t="str">
        <x:v>On Hold</x:v>
      </x:c>
    </x:row>
    <x:row r="11">
      <x:c r="A11" s="58" t="n">
        <x:v>46173</x:v>
      </x:c>
      <x:c r="B11" s="44" t="str">
        <x:v>Google Initiative 10</x:v>
      </x:c>
      <x:c r="C11" s="44" t="str">
        <x:v>Direct</x:v>
      </x:c>
      <x:c r="D11" s="44" t="str">
        <x:v>Designer</x:v>
      </x:c>
      <x:c r="E11" s="62" t="n">
        <x:v>1908</x:v>
      </x:c>
      <x:c r="F11" s="62" t="n">
        <x:v>2078</x:v>
      </x:c>
      <x:c r="G11" s="44" t="n">
        <x:v>55666</x:v>
      </x:c>
      <x:c r="H11" s="44" t="n">
        <x:v>512</x:v>
      </x:c>
      <x:c r="I11" s="44" t="n">
        <x:v>446</x:v>
      </x:c>
      <x:c r="J11" s="62" t="n">
        <x:v>73691</x:v>
      </x:c>
      <x:c r="K11" s="66" t="n">
        <x:f>IF(G11=0,0,H11/G11)</x:f>
        <x:v>0.009197714942693924</x:v>
      </x:c>
      <x:c r="L11" s="70" t="n">
        <x:f>IF(H11=0,0,F11/H11)</x:f>
        <x:v>4.05859375</x:v>
      </x:c>
      <x:c r="M11" s="70" t="n">
        <x:f>IF(I11=0,0,F11/I11)</x:f>
        <x:v>4.6591928251121075</x:v>
      </x:c>
      <x:c r="N11" s="74" t="n">
        <x:f>IF(F11=0,0,J11/F11)</x:f>
        <x:v>35.462463907603464</x:v>
      </x:c>
      <x:c r="O11" s="45" t="str">
        <x:v>Not Started</x:v>
      </x:c>
    </x:row>
    <x:row r="12">
      <x:c r="A12" s="58" t="n">
        <x:v>46176</x:v>
      </x:c>
      <x:c r="B12" s="44" t="str">
        <x:v>Google Initiative 11</x:v>
      </x:c>
      <x:c r="C12" s="44" t="str">
        <x:v>Direct</x:v>
      </x:c>
      <x:c r="D12" s="44" t="str">
        <x:v>Marketing Lead</x:v>
      </x:c>
      <x:c r="E12" s="62" t="n">
        <x:v>1873</x:v>
      </x:c>
      <x:c r="F12" s="62" t="n">
        <x:v>1509</x:v>
      </x:c>
      <x:c r="G12" s="44" t="n">
        <x:v>90899</x:v>
      </x:c>
      <x:c r="H12" s="44" t="n">
        <x:v>528</x:v>
      </x:c>
      <x:c r="I12" s="44" t="n">
        <x:v>144</x:v>
      </x:c>
      <x:c r="J12" s="62" t="n">
        <x:v>15897</x:v>
      </x:c>
      <x:c r="K12" s="66" t="n">
        <x:f>IF(G12=0,0,H12/G12)</x:f>
        <x:v>0.005808644759568312</x:v>
      </x:c>
      <x:c r="L12" s="70" t="n">
        <x:f>IF(H12=0,0,F12/H12)</x:f>
        <x:v>2.8579545454545454</x:v>
      </x:c>
      <x:c r="M12" s="70" t="n">
        <x:f>IF(I12=0,0,F12/I12)</x:f>
        <x:v>10.479166666666666</x:v>
      </x:c>
      <x:c r="N12" s="74" t="n">
        <x:f>IF(F12=0,0,J12/F12)</x:f>
        <x:v>10.534791252485089</x:v>
      </x:c>
      <x:c r="O12" s="45" t="str">
        <x:v>Not Started</x:v>
      </x:c>
    </x:row>
    <x:row r="13">
      <x:c r="A13" s="59" t="n">
        <x:v>46179</x:v>
      </x:c>
      <x:c r="B13" s="47" t="str">
        <x:v>Google Initiative 12</x:v>
      </x:c>
      <x:c r="C13" s="47" t="str">
        <x:v>Influencer</x:v>
      </x:c>
      <x:c r="D13" s="47" t="str">
        <x:v>Marketing Lead</x:v>
      </x:c>
      <x:c r="E13" s="63" t="n">
        <x:v>2936</x:v>
      </x:c>
      <x:c r="F13" s="63" t="n">
        <x:v>3140</x:v>
      </x:c>
      <x:c r="G13" s="47" t="n">
        <x:v>40261</x:v>
      </x:c>
      <x:c r="H13" s="47" t="n">
        <x:v>2298</x:v>
      </x:c>
      <x:c r="I13" s="47" t="n">
        <x:v>317</x:v>
      </x:c>
      <x:c r="J13" s="63" t="n">
        <x:v>40463</x:v>
      </x:c>
      <x:c r="K13" s="67" t="n">
        <x:f>IF(G13=0,0,H13/G13)</x:f>
        <x:v>0.05707756886316783</x:v>
      </x:c>
      <x:c r="L13" s="71" t="n">
        <x:f>IF(H13=0,0,F13/H13)</x:f>
        <x:v>1.3664055700609226</x:v>
      </x:c>
      <x:c r="M13" s="71" t="n">
        <x:f>IF(I13=0,0,F13/I13)</x:f>
        <x:v>9.905362776025237</x:v>
      </x:c>
      <x:c r="N13" s="75" t="n">
        <x:f>IF(F13=0,0,J13/F13)</x:f>
        <x:v>12.886305732484077</x:v>
      </x:c>
      <x:c r="O13" s="48" t="str">
        <x:v>In Progress</x:v>
      </x:c>
    </x:row>
  </x:sheetData>
  <x:conditionalFormatting sqref="N2:N13">
    <x:cfRule type="dataBar" priority="1">
      <x:dataBar>
        <x:cfvo type="min"/>
        <x:cfvo type="max"/>
        <x:color rgb="F59E0B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F59E0B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Google Ads Campaign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