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 tabRatio="500" activeTab="2"/>
  </bookViews>
  <sheets>
    <sheet name="How to Use" sheetId="1" r:id="rId1"/>
    <sheet name="Dashboard" sheetId="2" r:id="rId2"/>
    <sheet name="Scorecard" sheetId="3" r:id="rId3"/>
    <sheet name="Summar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<sst xmlns="http://schemas.openxmlformats.org/spreadsheetml/2006/main" count="60" uniqueCount="45">
  <si>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How to Use  —  Balanced Scorecard</t>
  </si>
  <si>
    <t>by ExcelGuru.io  |  ExcelGuru.io  |  Track strategy across financial, customer, process and learning goals</t>
  </si>
  <si>
    <t>1. Set your objectives</t>
  </si>
  <si>
    <t>On the Scorecard sheet, list objectives under each of the four perspectives with a target and actual.</t>
  </si>
  <si>
    <t>2. Let it score</t>
  </si>
  <si>
    <t>Achievement percentage and an On Target / Near / Off Target status calculate for each objective.</t>
  </si>
  <si>
    <t>3. Read the KPIs</t>
  </si>
  <si>
    <t>The dashboard shows overall achievement plus a score for every perspective.</t>
  </si>
  <si>
    <t>4. See the balance</t>
  </si>
  <si>
    <t>The radar chart reveals whether your strategy is strong all round or lopsided.</t>
  </si>
  <si>
    <t>Balanced Scorecard Dashboard</t>
  </si>
  <si>
    <t>by ExcelGuru.io   |   Balance financial, customer, process and learning goals in one strategic view</t>
  </si>
  <si>
    <t>OVERALL ACHIEVEMENT</t>
  </si>
  <si>
    <t>FINANCIAL</t>
  </si>
  <si>
    <t>CUSTOMER</t>
  </si>
  <si>
    <t>PROCESS</t>
  </si>
  <si>
    <t>LEARNING</t>
  </si>
  <si>
    <t>ON TARGET</t>
  </si>
  <si>
    <t>Strategic Objectives</t>
  </si>
  <si>
    <t>Perspective</t>
  </si>
  <si>
    <t>Objective</t>
  </si>
  <si>
    <t>Target</t>
  </si>
  <si>
    <t>Actual</t>
  </si>
  <si>
    <t>Achievement</t>
  </si>
  <si>
    <t>Status</t>
  </si>
  <si>
    <t>Financial</t>
  </si>
  <si>
    <t>Grow Revenue</t>
  </si>
  <si>
    <t>Improve Gross Margin</t>
  </si>
  <si>
    <t>Build Cash Reserve</t>
  </si>
  <si>
    <t>Customer</t>
  </si>
  <si>
    <t>Raise Satisfaction (CSAT)</t>
  </si>
  <si>
    <t>Improve Retention</t>
  </si>
  <si>
    <t>Lift Net Promoter Score</t>
  </si>
  <si>
    <t>Internal Process</t>
  </si>
  <si>
    <t>On-Time Delivery</t>
  </si>
  <si>
    <t>Reduce Defects</t>
  </si>
  <si>
    <t>Shorten Cycle Time</t>
  </si>
  <si>
    <t>Learning &amp; Growth</t>
  </si>
  <si>
    <t>Training Delivered</t>
  </si>
  <si>
    <t>Employee Engagement</t>
  </si>
  <si>
    <t>Skill Coverage</t>
  </si>
  <si>
    <t>Count</t>
  </si>
  <si>
    <t>On Target</t>
  </si>
  <si>
    <t>Near</t>
  </si>
  <si>
    <t>Off Target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</si>
</sst>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  <numFmt numFmtId="180" formatCode="0.0%"/>
  </numFmts>
  <fonts count="32">
    <font>
      <sz val="11"/>
      <color theme="1"/>
      <name val="Calibri"/>
      <charset val="1"/>
    </font>
    <font>
      <b/>
      <sz val="13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20"/>
      <color rgb="FFFFFFFF"/>
      <name val="Arial"/>
      <charset val="1"/>
    </font>
    <font>
      <b/>
      <sz val="9"/>
      <color rgb="FFFFFFFF"/>
      <name val="Arial"/>
      <charset val="1"/>
    </font>
    <font>
      <b/>
      <sz val="16"/>
      <color rgb="FF1A5C35"/>
      <name val="Arial"/>
      <charset val="1"/>
    </font>
    <font>
      <b/>
      <sz val="15"/>
      <color rgb="FFFFFFFF"/>
      <name val="Arial"/>
      <charset val="1"/>
    </font>
    <font>
      <b/>
      <sz val="10"/>
      <color rgb="FF3AB86A"/>
      <name val="Arial"/>
      <charset val="1"/>
    </font>
    <font>
      <b/>
      <sz val="12"/>
      <color rgb="FF1A5C35"/>
      <name val="Arial"/>
      <charset val="1"/>
    </font>
    <font>
      <sz val="10"/>
      <color rgb="FF222222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FFF8E1"/>
        <bgColor rgb="FFF0FAF3"/>
      </patternFill>
    </fill>
    <fill>
      <patternFill patternType="solid">
        <fgColor rgb="FF3AB86A"/>
        <bgColor rgb="FF2E7D5B"/>
      </patternFill>
    </fill>
    <fill>
      <patternFill patternType="solid">
        <fgColor rgb="FF2E7D5B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C9DECF"/>
      </left>
      <right/>
      <top style="thin">
        <color rgb="FFC9DECF"/>
      </top>
      <bottom style="thin">
        <color rgb="FFC9DECF"/>
      </bottom>
      <diagonal/>
    </border>
    <border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  <border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Border="0" applyAlignment="0" applyProtection="0"/>
    <xf numFmtId="177" fontId="11" fillId="0" borderId="0" applyBorder="0" applyAlignment="0" applyProtection="0"/>
    <xf numFmtId="9" fontId="11" fillId="0" borderId="0" applyBorder="0" applyAlignment="0" applyProtection="0"/>
    <xf numFmtId="178" fontId="11" fillId="0" borderId="0" applyBorder="0" applyAlignment="0" applyProtection="0"/>
    <xf numFmtId="179" fontId="11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20">
    <xf numFmtId="0" fontId="0" fillId="0" borderId="0" xfId="0"/>
    <xf numFmtId="180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180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indent="1"/>
    </xf>
    <xf numFmtId="0" fontId="2" fillId="5" borderId="0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80" fontId="6" fillId="3" borderId="3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0">
    <dxf>
      <font>
        <name val="Arial"/>
        <scheme val="none"/>
        <charset val="1"/>
        <family val="0"/>
        <b val="1"/>
        <color rgb="FF1A5C35"/>
      </font>
      <fill>
        <patternFill patternType="solid">
          <bgColor rgb="FFC9EFD6"/>
        </patternFill>
      </fill>
    </dxf>
    <dxf>
      <font>
        <name val="Arial"/>
        <scheme val="none"/>
        <charset val="1"/>
        <family val="0"/>
        <b val="1"/>
        <color rgb="FF8A5A00"/>
      </font>
      <fill>
        <patternFill patternType="solid">
          <bgColor rgb="FFFCE9B8"/>
        </patternFill>
      </fill>
    </dxf>
    <dxf>
      <font>
        <name val="Arial"/>
        <scheme val="none"/>
        <charset val="1"/>
        <family val="0"/>
        <b val="1"/>
        <color rgb="FF9C1B1B"/>
      </font>
      <fill>
        <patternFill patternType="solid">
          <bgColor rgb="FFF8CBCB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A5C35"/>
      <rgbColor rgb="00000080"/>
      <rgbColor rgb="008A5A00"/>
      <rgbColor rgb="00800080"/>
      <rgbColor rgb="00008080"/>
      <rgbColor rgb="00BBBBBB"/>
      <rgbColor rgb="00878787"/>
      <rgbColor rgb="009999FF"/>
      <rgbColor rgb="00C0392B"/>
      <rgbColor rgb="00FFF8E1"/>
      <rgbColor rgb="00F0FAF3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8E8DF"/>
      <rgbColor rgb="00C9EFD6"/>
      <rgbColor rgb="00FCE9B8"/>
      <rgbColor rgb="00C9DECF"/>
      <rgbColor rgb="00FF99CC"/>
      <rgbColor rgb="00CC99FF"/>
      <rgbColor rgb="00F8CBCB"/>
      <rgbColor rgb="003366FF"/>
      <rgbColor rgb="003AB86A"/>
      <rgbColor rgb="0099CC00"/>
      <rgbColor rgb="00F1C40F"/>
      <rgbColor rgb="00FF9900"/>
      <rgbColor rgb="00FF6600"/>
      <rgbColor rgb="004F81BD"/>
      <rgbColor rgb="00969696"/>
      <rgbColor rgb="00003366"/>
      <rgbColor rgb="002E7D5B"/>
      <rgbColor rgb="00003300"/>
      <rgbColor rgb="00333300"/>
      <rgbColor rgb="009C1B1B"/>
      <rgbColor rgb="00993366"/>
      <rgbColor rgb="00333399"/>
      <rgbColor rgb="00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 panose="020F0502020204030204"/>
                <a:ea typeface="+mn-ea"/>
                <a:cs typeface="+mn-cs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 panose="020F0502020204030204"/>
              </a:rPr>
              <a:t>Achievement by Perspective</a:t>
            </a:r>
            <a:endParaRPr sz="1800" b="1" strike="noStrike" spc="-1">
              <a:solidFill>
                <a:srgbClr val="000000"/>
              </a:solidFill>
              <a:latin typeface="Calibri" panose="020F0502020204030204"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Summary!$B$1</c:f>
              <c:strCache>
                <c:ptCount val="1"/>
                <c:pt idx="0">
                  <c:v>Achievement</c:v>
                </c:pt>
              </c:strCache>
            </c:strRef>
          </c:tx>
          <c:spPr>
            <a:solidFill>
              <a:srgbClr val="3AB86A"/>
            </a:solidFill>
            <a:ln w="0">
              <a:solidFill>
                <a:srgbClr val="1A5C35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none" lIns="38100" tIns="19050" rIns="38100" bIns="19050" anchor="ctr" anchorCtr="1"/>
              <a:lstStyle/>
              <a:p>
                <a:pPr>
                  <a:defRPr lang="en-US" sz="1000" b="0" i="0" u="none" strike="noStrike" kern="1200" spc="-1" baseline="0">
                    <a:solidFill>
                      <a:schemeClr val="tx1"/>
                    </a:solidFill>
                    <a:latin typeface="Arial" panose="020B0604020202020204"/>
                    <a:ea typeface="+mn-ea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Summary!$A$2:$A$5</c:f>
              <c:strCache>
                <c:ptCount val="4"/>
                <c:pt idx="0">
                  <c:v>Financial</c:v>
                </c:pt>
                <c:pt idx="1">
                  <c:v>Customer</c:v>
                </c:pt>
                <c:pt idx="2">
                  <c:v>Internal Process</c:v>
                </c:pt>
                <c:pt idx="3">
                  <c:v>Learning &amp; Growth</c:v>
                </c:pt>
              </c:strCache>
            </c:strRef>
          </c:cat>
          <c:val>
            <c:numRef>
              <c:f>Summary!$B$2:$B$5</c:f>
              <c:numCache>
                <c:formatCode>0.0%</c:formatCode>
                <c:ptCount val="4"/>
                <c:pt idx="0">
                  <c:v>0.98</c:v>
                </c:pt>
                <c:pt idx="1">
                  <c:v>0.946666666666667</c:v>
                </c:pt>
                <c:pt idx="2">
                  <c:v>0.91</c:v>
                </c:pt>
                <c:pt idx="3">
                  <c:v>0.936666666666667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1"/>
        </c:dLbls>
        <c:axId val="62304579"/>
        <c:axId val="20203310"/>
      </c:radarChart>
      <c:catAx>
        <c:axId val="6230457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 cap="flat" cmpd="sng" algn="ctr">
            <a:noFill/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spc="-1" baseline="0">
                <a:solidFill>
                  <a:srgbClr val="000000"/>
                </a:solidFill>
                <a:latin typeface="Calibri" panose="020F0502020204030204"/>
                <a:ea typeface="+mn-ea"/>
                <a:cs typeface="+mn-cs"/>
              </a:defRPr>
            </a:pPr>
          </a:p>
        </c:txPr>
        <c:crossAx val="20203310"/>
        <c:crosses val="autoZero"/>
        <c:auto val="1"/>
        <c:lblAlgn val="ctr"/>
        <c:lblOffset val="100"/>
        <c:noMultiLvlLbl val="0"/>
      </c:catAx>
      <c:valAx>
        <c:axId val="20203310"/>
        <c:scaling>
          <c:orientation val="minMax"/>
        </c:scaling>
        <c:delete val="0"/>
        <c:axPos val="r"/>
        <c:majorGridlines>
          <c:spPr>
            <a:ln w="9360" cap="flat" cmpd="sng" algn="ctr">
              <a:solidFill>
                <a:srgbClr val="878787"/>
              </a:solidFill>
              <a:prstDash val="solid"/>
              <a:round/>
            </a:ln>
          </c:spPr>
        </c:majorGridlines>
        <c:numFmt formatCode="0.0%" sourceLinked="1"/>
        <c:majorTickMark val="none"/>
        <c:minorTickMark val="none"/>
        <c:tickLblPos val="nextTo"/>
        <c:spPr>
          <a:ln w="9360" cap="flat" cmpd="sng" algn="ctr">
            <a:solidFill>
              <a:srgbClr val="878787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spc="-1" baseline="0">
                <a:solidFill>
                  <a:srgbClr val="000000"/>
                </a:solidFill>
                <a:latin typeface="Calibri" panose="020F0502020204030204"/>
                <a:ea typeface="+mn-ea"/>
                <a:cs typeface="+mn-cs"/>
              </a:defRPr>
            </a:pPr>
          </a:p>
        </c:txPr>
        <c:crossAx val="62304579"/>
        <c:crosses val="autoZero"/>
        <c:crossBetween val="midCat"/>
      </c:valAx>
      <c:spPr>
        <a:noFill/>
        <a:ln w="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e8c341de-c4b6-40e6-a250-1bac6844f6d9}"/>
      </c:ext>
    </c:extLst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 panose="020F0502020204030204"/>
                <a:ea typeface="+mn-ea"/>
                <a:cs typeface="+mn-cs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 panose="020F0502020204030204"/>
              </a:rPr>
              <a:t>Objectives by Status</a:t>
            </a:r>
            <a:endParaRPr sz="1800" b="1" strike="noStrike" spc="-1">
              <a:solidFill>
                <a:srgbClr val="000000"/>
              </a:solidFill>
              <a:latin typeface="Calibri" panose="020F0502020204030204"/>
            </a:endParaRPr>
          </a:p>
        </c:rich>
      </c:tx>
      <c:layout/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Summary!$E$1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bubble3D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bubble3D val="0"/>
            <c:spPr>
              <a:solidFill>
                <a:srgbClr val="F1C40F"/>
              </a:solidFill>
              <a:ln w="0">
                <a:noFill/>
              </a:ln>
            </c:spPr>
          </c:dPt>
          <c:dPt>
            <c:idx val="2"/>
            <c:bubble3D val="0"/>
            <c:spPr>
              <a:solidFill>
                <a:srgbClr val="C0392B"/>
              </a:solidFill>
              <a:ln w="0">
                <a:noFill/>
              </a:ln>
            </c:spPr>
          </c:dPt>
          <c:dLbls>
            <c:dLbl>
              <c:idx val="0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none" lIns="38100" tIns="19050" rIns="38100" bIns="19050" anchor="ctr" anchorCtr="1"/>
                <a:lstStyle/>
                <a:p>
                  <a:pPr>
                    <a:defRPr lang="en-US" sz="1000" b="0" i="0" u="none" strike="noStrike" kern="1200" spc="-1" baseline="0">
                      <a:solidFill>
                        <a:schemeClr val="tx1"/>
                      </a:solidFill>
                      <a:latin typeface="Arial" panose="020B0604020202020204"/>
                      <a:ea typeface="+mn-ea"/>
                      <a:cs typeface="+mn-cs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none" lIns="38100" tIns="19050" rIns="38100" bIns="19050" anchor="ctr" anchorCtr="1"/>
                <a:lstStyle/>
                <a:p>
                  <a:pPr>
                    <a:defRPr lang="en-US" sz="1000" b="0" i="0" u="none" strike="noStrike" kern="1200" spc="-1" baseline="0">
                      <a:solidFill>
                        <a:schemeClr val="tx1"/>
                      </a:solidFill>
                      <a:latin typeface="Arial" panose="020B0604020202020204"/>
                      <a:ea typeface="+mn-ea"/>
                      <a:cs typeface="+mn-cs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none" lIns="38100" tIns="19050" rIns="38100" bIns="19050" anchor="ctr" anchorCtr="1"/>
                <a:lstStyle/>
                <a:p>
                  <a:pPr>
                    <a:defRPr lang="en-US" sz="1000" b="0" i="0" u="none" strike="noStrike" kern="1200" spc="-1" baseline="0">
                      <a:solidFill>
                        <a:schemeClr val="tx1"/>
                      </a:solidFill>
                      <a:latin typeface="Arial" panose="020B0604020202020204"/>
                      <a:ea typeface="+mn-ea"/>
                      <a:cs typeface="+mn-cs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separator> 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none" lIns="38100" tIns="19050" rIns="38100" bIns="19050" anchor="ctr" anchorCtr="1"/>
              <a:lstStyle/>
              <a:p>
                <a:pPr>
                  <a:defRPr lang="en-US" sz="1000" b="0" i="0" u="none" strike="noStrike" kern="1200" spc="-1" baseline="0">
                    <a:solidFill>
                      <a:schemeClr val="tx1"/>
                    </a:solidFill>
                    <a:latin typeface="Arial" panose="020B0604020202020204"/>
                    <a:ea typeface="+mn-ea"/>
                    <a:cs typeface="+mn-cs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Summary!$D$2:$D$4</c:f>
              <c:strCache>
                <c:ptCount val="3"/>
                <c:pt idx="0">
                  <c:v>On Target</c:v>
                </c:pt>
                <c:pt idx="1">
                  <c:v>Near</c:v>
                </c:pt>
                <c:pt idx="2">
                  <c:v>Off Target</c:v>
                </c:pt>
              </c:strCache>
            </c:strRef>
          </c:cat>
          <c:val>
            <c:numRef>
              <c:f>Summary!$E$2:$E$4</c:f>
              <c:numCache>
                <c:formatCode>General</c:formatCode>
                <c:ptCount val="3"/>
                <c:pt idx="0">
                  <c:v>3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1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layout/>
      <c:overlay val="0"/>
      <c:spPr>
        <a:noFill/>
        <a:ln w="0">
          <a:noFill/>
        </a:ln>
      </c:spPr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spc="-1" baseline="0">
              <a:solidFill>
                <a:srgbClr val="000000"/>
              </a:solidFill>
              <a:latin typeface="Calibri" panose="020F0502020204030204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8c2ea663-d3c7-4f49-877c-66cb3be32d8f}"/>
      </c:ext>
    </c:extLst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4</xdr:col>
      <xdr:colOff>514440</xdr:colOff>
      <xdr:row>27</xdr:row>
      <xdr:rowOff>145080</xdr:rowOff>
    </xdr:to>
    <xdr:graphicFrame>
      <xdr:nvGraphicFramePr>
        <xdr:cNvPr id="2" name="Chart 1"/>
        <xdr:cNvGraphicFramePr/>
      </xdr:nvGraphicFramePr>
      <xdr:xfrm>
        <a:off x="0" y="2160270"/>
        <a:ext cx="3587750" cy="32537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10</xdr:row>
      <xdr:rowOff>0</xdr:rowOff>
    </xdr:from>
    <xdr:to>
      <xdr:col>10</xdr:col>
      <xdr:colOff>727920</xdr:colOff>
      <xdr:row>26</xdr:row>
      <xdr:rowOff>119520</xdr:rowOff>
    </xdr:to>
    <xdr:graphicFrame>
      <xdr:nvGraphicFramePr>
        <xdr:cNvPr id="3" name="Chart 2"/>
        <xdr:cNvGraphicFramePr/>
      </xdr:nvGraphicFramePr>
      <xdr:xfrm>
        <a:off x="5378450" y="2160270"/>
        <a:ext cx="3032760" cy="30454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BBBBB"/>
  </sheetPr>
  <dimension ref="A1:F14"/>
  <sheetViews>
    <sheetView showGridLines="0" workbookViewId="0">
      <selection activeCell="A1" sqref="A1:F1"/>
    </sheetView>
  </sheetViews>
  <sheetFormatPr defaultColWidth="8.67592592592593" defaultRowHeight="14.4" outlineLevelCol="5"/>
  <cols>
    <col min="1" max="1" width="18" customWidth="1"/>
    <col min="2" max="6" width="16" customWidth="1"/>
  </cols>
  <sheetData>
    <row r="1" ht="31.5" customHeight="1" spans="1:6">
      <c r="A1" s="16" t="s">
        <v>0</v>
      </c>
      <c r="B1" s="16"/>
      <c r="C1" s="16"/>
      <c r="D1" s="16"/>
      <c r="E1" s="16"/>
      <c r="F1" s="16"/>
    </row>
    <row r="2" ht="15" customHeight="1" spans="1:6">
      <c r="A2" s="17" t="s">
        <v>1</v>
      </c>
      <c r="B2" s="17"/>
      <c r="C2" s="17"/>
      <c r="D2" s="17"/>
      <c r="E2" s="17"/>
      <c r="F2" s="17"/>
    </row>
    <row r="4" ht="15" customHeight="1" spans="1:6">
      <c r="A4" s="18" t="s">
        <v>2</v>
      </c>
      <c r="B4" s="18"/>
      <c r="C4" s="18"/>
      <c r="D4" s="18"/>
      <c r="E4" s="18"/>
      <c r="F4" s="18"/>
    </row>
    <row r="5" ht="42" customHeight="1" spans="1:6">
      <c r="A5" s="19" t="s">
        <v>3</v>
      </c>
      <c r="B5" s="19"/>
      <c r="C5" s="19"/>
      <c r="D5" s="19"/>
      <c r="E5" s="19"/>
      <c r="F5" s="19"/>
    </row>
    <row r="7" ht="15" customHeight="1" spans="1:6">
      <c r="A7" s="18" t="s">
        <v>4</v>
      </c>
      <c r="B7" s="18"/>
      <c r="C7" s="18"/>
      <c r="D7" s="18"/>
      <c r="E7" s="18"/>
      <c r="F7" s="18"/>
    </row>
    <row r="8" ht="42" customHeight="1" spans="1:6">
      <c r="A8" s="19" t="s">
        <v>5</v>
      </c>
      <c r="B8" s="19"/>
      <c r="C8" s="19"/>
      <c r="D8" s="19"/>
      <c r="E8" s="19"/>
      <c r="F8" s="19"/>
    </row>
    <row r="10" ht="15" customHeight="1" spans="1:6">
      <c r="A10" s="18" t="s">
        <v>6</v>
      </c>
      <c r="B10" s="18"/>
      <c r="C10" s="18"/>
      <c r="D10" s="18"/>
      <c r="E10" s="18"/>
      <c r="F10" s="18"/>
    </row>
    <row r="11" ht="42" customHeight="1" spans="1:6">
      <c r="A11" s="19" t="s">
        <v>7</v>
      </c>
      <c r="B11" s="19"/>
      <c r="C11" s="19"/>
      <c r="D11" s="19"/>
      <c r="E11" s="19"/>
      <c r="F11" s="19"/>
    </row>
    <row r="13" ht="15" customHeight="1" spans="1:6">
      <c r="A13" s="18" t="s">
        <v>8</v>
      </c>
      <c r="B13" s="18"/>
      <c r="C13" s="18"/>
      <c r="D13" s="18"/>
      <c r="E13" s="18"/>
      <c r="F13" s="18"/>
    </row>
    <row r="14" ht="42" customHeight="1" spans="1:6">
      <c r="A14" s="19" t="s">
        <v>9</v>
      </c>
      <c r="B14" s="19"/>
      <c r="C14" s="19"/>
      <c r="D14" s="19"/>
      <c r="E14" s="19"/>
      <c r="F14" s="19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zoomScale="85" zoomScaleNormal="85" workbookViewId="0">
      <selection activeCell="A1" sqref="A1:N2"/>
    </sheetView>
  </sheetViews>
  <sheetFormatPr defaultColWidth="8.67592592592593" defaultRowHeight="14.4"/>
  <cols>
    <col min="1" max="14" width="11.2037037037037" customWidth="1"/>
  </cols>
  <sheetData>
    <row r="1" ht="19.5" customHeight="1" spans="1:14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19.5" customHeight="1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18" customHeight="1" spans="1:14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7" ht="18" customHeight="1" spans="1:14">
      <c r="A7" s="11" t="s">
        <v>12</v>
      </c>
      <c r="B7" s="11"/>
      <c r="C7" s="12" t="s">
        <v>13</v>
      </c>
      <c r="D7" s="12"/>
      <c r="E7" s="13" t="s">
        <v>14</v>
      </c>
      <c r="F7" s="13"/>
      <c r="G7" s="11" t="s">
        <v>15</v>
      </c>
      <c r="H7" s="11"/>
      <c r="I7" s="12" t="s">
        <v>16</v>
      </c>
      <c r="J7" s="12"/>
      <c r="K7" s="13" t="s">
        <v>17</v>
      </c>
      <c r="L7" s="13"/>
    </row>
    <row r="8" ht="21.75" customHeight="1" spans="1:14">
      <c r="A8" s="14">
        <f>AVERAGE(Scorecard!$E$3:$E$14)</f>
        <v>0.943333333333333</v>
      </c>
      <c r="B8" s="14"/>
      <c r="C8" s="14">
        <f>AVERAGEIF(Scorecard!$A$3:$A$14,"Financial",Scorecard!$E$3:$E$14)</f>
        <v>0.98</v>
      </c>
      <c r="D8" s="14"/>
      <c r="E8" s="14">
        <f>AVERAGEIF(Scorecard!$A$3:$A$14,"Customer",Scorecard!$E$3:$E$14)</f>
        <v>0.946666666666667</v>
      </c>
      <c r="F8" s="14"/>
      <c r="G8" s="14">
        <f>AVERAGEIF(Scorecard!$A$3:$A$14,"Internal Process",Scorecard!$E$3:$E$14)</f>
        <v>0.91</v>
      </c>
      <c r="H8" s="14"/>
      <c r="I8" s="14">
        <f>AVERAGEIF(Scorecard!$A$3:$A$14,"Learning &amp; Growth",Scorecard!$E$3:$E$14)</f>
        <v>0.936666666666667</v>
      </c>
      <c r="J8" s="14"/>
      <c r="K8" s="15">
        <f>COUNTIF(Scorecard!$F$3:$F$14,"On Target")</f>
        <v>3</v>
      </c>
      <c r="L8" s="15"/>
    </row>
    <row r="9" ht="15.75" customHeight="1" spans="1:14">
      <c r="A9" s="14"/>
      <c r="B9" s="14"/>
      <c r="C9" s="14"/>
      <c r="D9" s="14"/>
      <c r="E9" s="14"/>
      <c r="F9" s="14"/>
      <c r="G9" s="14"/>
      <c r="H9" s="14"/>
      <c r="I9" s="14"/>
      <c r="J9" s="14"/>
      <c r="K9" s="15"/>
      <c r="L9" s="15"/>
    </row>
  </sheetData>
  <mergeCells count="14">
    <mergeCell ref="A3:N3"/>
    <mergeCell ref="A7:B7"/>
    <mergeCell ref="C7:D7"/>
    <mergeCell ref="E7:F7"/>
    <mergeCell ref="G7:H7"/>
    <mergeCell ref="I7:J7"/>
    <mergeCell ref="K7:L7"/>
    <mergeCell ref="A1:N2"/>
    <mergeCell ref="A8:B9"/>
    <mergeCell ref="C8:D9"/>
    <mergeCell ref="E8:F9"/>
    <mergeCell ref="G8:H9"/>
    <mergeCell ref="I8:J9"/>
    <mergeCell ref="K8:L9"/>
  </mergeCells>
  <pageMargins left="0.75" right="0.75" top="1" bottom="1" header="0.511811023622047" footer="0.511811023622047"/>
  <pageSetup paperSize="9" orientation="portrait" horizontalDpi="3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showGridLines="0" tabSelected="1" workbookViewId="0">
      <selection activeCell="A1" sqref="A1:F1"/>
    </sheetView>
  </sheetViews>
  <sheetFormatPr defaultColWidth="8.67592592592593" defaultRowHeight="14.4" outlineLevelCol="5"/>
  <cols>
    <col min="1" max="1" width="20" customWidth="1"/>
    <col min="2" max="2" width="26" customWidth="1"/>
    <col min="3" max="4" width="11" customWidth="1"/>
    <col min="5" max="5" width="12" customWidth="1"/>
    <col min="6" max="6" width="13" customWidth="1"/>
  </cols>
  <sheetData>
    <row r="1" ht="25.5" customHeight="1" spans="1:6">
      <c r="A1" s="3" t="s">
        <v>18</v>
      </c>
      <c r="B1" s="3"/>
      <c r="C1" s="3"/>
      <c r="D1" s="3"/>
      <c r="E1" s="3"/>
      <c r="F1" s="3"/>
    </row>
    <row r="2" spans="1:6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</row>
    <row r="3" spans="1:6">
      <c r="A3" s="5" t="s">
        <v>25</v>
      </c>
      <c r="B3" s="5" t="s">
        <v>26</v>
      </c>
      <c r="C3" s="6">
        <v>50</v>
      </c>
      <c r="D3" s="6">
        <v>54</v>
      </c>
      <c r="E3" s="7">
        <f t="shared" ref="E3:E14" si="0">D3/C3</f>
        <v>1.08</v>
      </c>
      <c r="F3" s="8" t="str">
        <f t="shared" ref="F3:F14" si="1">IF(E3&gt;=1,"On Target",IF(E3&gt;=0.85,"Near","Off Target"))</f>
        <v>On Target</v>
      </c>
    </row>
    <row r="4" spans="1:6">
      <c r="A4" s="5" t="s">
        <v>25</v>
      </c>
      <c r="B4" s="5" t="s">
        <v>27</v>
      </c>
      <c r="C4" s="6">
        <v>25</v>
      </c>
      <c r="D4" s="6">
        <v>24</v>
      </c>
      <c r="E4" s="7">
        <f t="shared" si="0"/>
        <v>0.96</v>
      </c>
      <c r="F4" s="8" t="str">
        <f t="shared" si="1"/>
        <v>Near</v>
      </c>
    </row>
    <row r="5" spans="1:6">
      <c r="A5" s="5" t="s">
        <v>25</v>
      </c>
      <c r="B5" s="5" t="s">
        <v>28</v>
      </c>
      <c r="C5" s="6">
        <v>20</v>
      </c>
      <c r="D5" s="6">
        <v>18</v>
      </c>
      <c r="E5" s="7">
        <f t="shared" si="0"/>
        <v>0.9</v>
      </c>
      <c r="F5" s="8" t="str">
        <f t="shared" si="1"/>
        <v>Near</v>
      </c>
    </row>
    <row r="6" spans="1:6">
      <c r="A6" s="5" t="s">
        <v>29</v>
      </c>
      <c r="B6" s="5" t="s">
        <v>30</v>
      </c>
      <c r="C6" s="6">
        <v>50</v>
      </c>
      <c r="D6" s="6">
        <v>47</v>
      </c>
      <c r="E6" s="7">
        <f t="shared" si="0"/>
        <v>0.94</v>
      </c>
      <c r="F6" s="8" t="str">
        <f t="shared" si="1"/>
        <v>Near</v>
      </c>
    </row>
    <row r="7" spans="1:6">
      <c r="A7" s="5" t="s">
        <v>29</v>
      </c>
      <c r="B7" s="5" t="s">
        <v>31</v>
      </c>
      <c r="C7" s="6">
        <v>50</v>
      </c>
      <c r="D7" s="6">
        <v>51</v>
      </c>
      <c r="E7" s="7">
        <f t="shared" si="0"/>
        <v>1.02</v>
      </c>
      <c r="F7" s="8" t="str">
        <f t="shared" si="1"/>
        <v>On Target</v>
      </c>
    </row>
    <row r="8" spans="1:6">
      <c r="A8" s="5" t="s">
        <v>29</v>
      </c>
      <c r="B8" s="5" t="s">
        <v>32</v>
      </c>
      <c r="C8" s="6">
        <v>25</v>
      </c>
      <c r="D8" s="6">
        <v>22</v>
      </c>
      <c r="E8" s="7">
        <f t="shared" si="0"/>
        <v>0.88</v>
      </c>
      <c r="F8" s="8" t="str">
        <f t="shared" si="1"/>
        <v>Near</v>
      </c>
    </row>
    <row r="9" spans="1:6">
      <c r="A9" s="5" t="s">
        <v>33</v>
      </c>
      <c r="B9" s="5" t="s">
        <v>34</v>
      </c>
      <c r="C9" s="6">
        <v>100</v>
      </c>
      <c r="D9" s="6">
        <v>97</v>
      </c>
      <c r="E9" s="7">
        <f t="shared" si="0"/>
        <v>0.97</v>
      </c>
      <c r="F9" s="8" t="str">
        <f t="shared" si="1"/>
        <v>Near</v>
      </c>
    </row>
    <row r="10" spans="1:6">
      <c r="A10" s="5" t="s">
        <v>33</v>
      </c>
      <c r="B10" s="5" t="s">
        <v>35</v>
      </c>
      <c r="C10" s="6">
        <v>100</v>
      </c>
      <c r="D10" s="6">
        <v>91</v>
      </c>
      <c r="E10" s="7">
        <f t="shared" si="0"/>
        <v>0.91</v>
      </c>
      <c r="F10" s="8" t="str">
        <f t="shared" si="1"/>
        <v>Near</v>
      </c>
    </row>
    <row r="11" spans="1:6">
      <c r="A11" s="5" t="s">
        <v>33</v>
      </c>
      <c r="B11" s="5" t="s">
        <v>36</v>
      </c>
      <c r="C11" s="6">
        <v>20</v>
      </c>
      <c r="D11" s="6">
        <v>17</v>
      </c>
      <c r="E11" s="7">
        <f t="shared" si="0"/>
        <v>0.85</v>
      </c>
      <c r="F11" s="8" t="str">
        <f t="shared" si="1"/>
        <v>Near</v>
      </c>
    </row>
    <row r="12" spans="1:6">
      <c r="A12" s="5" t="s">
        <v>37</v>
      </c>
      <c r="B12" s="5" t="s">
        <v>38</v>
      </c>
      <c r="C12" s="6">
        <v>50</v>
      </c>
      <c r="D12" s="6">
        <v>55</v>
      </c>
      <c r="E12" s="7">
        <f t="shared" si="0"/>
        <v>1.1</v>
      </c>
      <c r="F12" s="8" t="str">
        <f t="shared" si="1"/>
        <v>On Target</v>
      </c>
    </row>
    <row r="13" spans="1:6">
      <c r="A13" s="5" t="s">
        <v>37</v>
      </c>
      <c r="B13" s="5" t="s">
        <v>39</v>
      </c>
      <c r="C13" s="6">
        <v>100</v>
      </c>
      <c r="D13" s="6">
        <v>89</v>
      </c>
      <c r="E13" s="7">
        <f t="shared" si="0"/>
        <v>0.89</v>
      </c>
      <c r="F13" s="8" t="str">
        <f t="shared" si="1"/>
        <v>Near</v>
      </c>
    </row>
    <row r="14" spans="1:6">
      <c r="A14" s="5" t="s">
        <v>37</v>
      </c>
      <c r="B14" s="5" t="s">
        <v>40</v>
      </c>
      <c r="C14" s="6">
        <v>50</v>
      </c>
      <c r="D14" s="6">
        <v>41</v>
      </c>
      <c r="E14" s="7">
        <f t="shared" si="0"/>
        <v>0.82</v>
      </c>
      <c r="F14" s="8" t="str">
        <f t="shared" si="1"/>
        <v>Off Target</v>
      </c>
    </row>
  </sheetData>
  <mergeCells count="1">
    <mergeCell ref="A1:F1"/>
  </mergeCells>
  <conditionalFormatting sqref="F3:F14">
    <cfRule type="cellIs" dxfId="0" priority="2" operator="equal">
      <formula>"On Target"</formula>
    </cfRule>
    <cfRule type="cellIs" dxfId="1" priority="3" operator="equal">
      <formula>"Near"</formula>
    </cfRule>
    <cfRule type="cellIs" dxfId="2" priority="4" operator="equal">
      <formula>"Off Target"</formula>
    </cfRule>
  </conditionalFormatting>
  <pageMargins left="0.75" right="0.75" top="1" bottom="1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showGridLines="0" workbookViewId="0">
      <selection activeCell="A1" sqref="A1"/>
    </sheetView>
  </sheetViews>
  <sheetFormatPr defaultColWidth="8.67592592592593" defaultRowHeight="14.4" outlineLevelRow="4" outlineLevelCol="4"/>
  <sheetData>
    <row r="1" spans="1:5">
      <c r="A1" t="s">
        <v>19</v>
      </c>
      <c r="B1" t="s">
        <v>23</v>
      </c>
      <c r="D1" t="s">
        <v>24</v>
      </c>
      <c r="E1" t="s">
        <v>41</v>
      </c>
    </row>
    <row r="2" spans="1:5">
      <c r="A2" t="s">
        <v>25</v>
      </c>
      <c r="B2" s="1">
        <f>AVERAGEIF(Scorecard!$A$3:$A$14,"Financial",Scorecard!$E$3:$E$14)</f>
        <v>0.98</v>
      </c>
      <c r="D2" s="2" t="s">
        <v>42</v>
      </c>
      <c r="E2" s="2">
        <f>COUNTIF(Scorecard!$F$3:$F$14,"On Target")</f>
        <v>3</v>
      </c>
    </row>
    <row r="3" spans="1:5">
      <c r="A3" t="s">
        <v>29</v>
      </c>
      <c r="B3" s="1">
        <f>AVERAGEIF(Scorecard!$A$3:$A$14,"Customer",Scorecard!$E$3:$E$14)</f>
        <v>0.946666666666667</v>
      </c>
      <c r="D3" s="2" t="s">
        <v>43</v>
      </c>
      <c r="E3" s="2">
        <f>COUNTIF(Scorecard!$F$3:$F$14,"Near")</f>
        <v>8</v>
      </c>
    </row>
    <row r="4" spans="1:5">
      <c r="A4" t="s">
        <v>33</v>
      </c>
      <c r="B4" s="1">
        <f>AVERAGEIF(Scorecard!$A$3:$A$14,"Internal Process",Scorecard!$E$3:$E$14)</f>
        <v>0.91</v>
      </c>
      <c r="D4" s="2" t="s">
        <v>44</v>
      </c>
      <c r="E4" s="2">
        <f>COUNTIF(Scorecard!$F$3:$F$14,"Off Target")</f>
        <v>1</v>
      </c>
    </row>
    <row r="5" spans="1:5">
      <c r="A5" t="s">
        <v>37</v>
      </c>
      <c r="B5" s="1">
        <f>AVERAGEIF(Scorecard!$A$3:$A$14,"Learning &amp; Growth",Scorecard!$E$3:$E$14)</f>
        <v>0.936666666666667</v>
      </c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How to Use</vt:lpstr>
      <vt:lpstr>Dashboard</vt:lpstr>
      <vt:lpstr>Scorecard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Rupak Gaudel Regmi</cp:lastModifiedBy>
  <cp:revision>1</cp:revision>
  <dcterms:created xsi:type="dcterms:W3CDTF">2026-08-12T02:40:00Z</dcterms:created>
  <dcterms:modified xsi:type="dcterms:W3CDTF">2026-08-24T01:35:37Z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78244B924906424A8A24BC7299AA6BB3_12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