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_rels/sheet2.xml.rels" ContentType="application/vnd.openxmlformats-package.relationship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Override PartName="/xl/drawings/_rels/drawing1.xml.rels" ContentType="application/vnd.openxmlformats-package.relationships+xml"/>
  <Override PartName="/xl/drawings/drawing1.xml" ContentType="application/vnd.openxmlformats-officedocument.drawing+xml"/>
  <Override PartName="/xl/charts/chart1.xml" ContentType="application/vnd.openxmlformats-officedocument.drawingml.chart+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How to Use" sheetId="1" state="visible" r:id="rId3"/>
    <sheet name="Dashboard" sheetId="2" state="visible" r:id="rId4"/>
    <sheet name="Weight Log" sheetId="3" state="visible" r:id="rId5"/>
    <sheet name="Lists" sheetId="4" state="visible" r:id="rId6"/>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<sst xmlns="http://schemas.openxmlformats.org/spreadsheetml/2006/main" count="32" uniqueCount="32">
  <si>
    <t xml:space="preserve">How to Use  —  Weight Tracker</t>
  </si>
  <si>
    <t xml:space="preserve">by ExcelGuru.io  |  A calm, trend-first way to track weight — no daily drama.</t>
  </si>
  <si>
    <t xml:space="preserve">What this template does</t>
  </si>
  <si>
    <t xml:space="preserve">Record your weight whenever you weigh in, and let the sheet show the bigger picture: your change since last time, a smoothed 7-day trend, and your distance from your goal.</t>
  </si>
  <si>
    <t xml:space="preserve">Sheet 1 — Weight Log</t>
  </si>
  <si>
    <t xml:space="preserve">Enter the date and your weight. 'Change' compares to your last entry, and 'Trend (7-day)' averages your recent readings so day-to-day swings matter less.</t>
  </si>
  <si>
    <t xml:space="preserve">Settings — Lists tab</t>
  </si>
  <si>
    <t xml:space="preserve">Set your starting and goal weights once. Every metric updates from there.</t>
  </si>
  <si>
    <t xml:space="preserve">A note on healthy use</t>
  </si>
  <si>
    <t xml:space="preserve">Weight naturally fluctuates day to day from water, food and sleep. The trend line matters far more than any single number. This tool is for personal tracking only and is not a substitute for advice from a doctor or registered dietitian.</t>
  </si>
  <si>
    <t xml:space="preserve">Make it yours</t>
  </si>
  <si>
    <t xml:space="preserve">Switch kg to lb in the headers, add a waist or energy-level column, or note non-scale wins like better sleep and easier workouts.</t>
  </si>
  <si>
    <t xml:space="preserve">WEIGHT TRACKER  —  PROGRESS</t>
  </si>
  <si>
    <t xml:space="preserve">Starting Weight</t>
  </si>
  <si>
    <t xml:space="preserve">Latest Weight</t>
  </si>
  <si>
    <t xml:space="preserve">Total Change</t>
  </si>
  <si>
    <t xml:space="preserve">Goal Weight</t>
  </si>
  <si>
    <t xml:space="preserve">To Goal</t>
  </si>
  <si>
    <t xml:space="preserve">Entries</t>
  </si>
  <si>
    <t xml:space="preserve">Weight Over Time</t>
  </si>
  <si>
    <t xml:space="preserve">Weight Tracker — focus on the trend, not the daily ups and downs</t>
  </si>
  <si>
    <t xml:space="preserve">Date</t>
  </si>
  <si>
    <t xml:space="preserve">Weight (kg)</t>
  </si>
  <si>
    <t xml:space="preserve">Change</t>
  </si>
  <si>
    <t xml:space="preserve">Trend (7-day)</t>
  </si>
  <si>
    <t xml:space="preserve">vs Goal</t>
  </si>
  <si>
    <t xml:space="preserve">Note</t>
  </si>
  <si>
    <t xml:space="preserve">Felt great this week</t>
  </si>
  <si>
    <t xml:space="preserve">Stayed consistent</t>
  </si>
  <si>
    <t xml:space="preserve">Settings</t>
  </si>
  <si>
    <t xml:space="preserve">Starting weight (kg)</t>
  </si>
  <si>
    <t xml:space="preserve">Goal weight (kg)</t>
  </si>
</sst>
</file>

<file path=xl/styles.xml><?xml version="1.0" encoding="utf-8"?>
<styleSheet xmlns="http://schemas.openxmlformats.org/spreadsheetml/2006/main">
  <numFmts count="4">
    <numFmt numFmtId="164" formatCode="General"/>
    <numFmt numFmtId="165" formatCode="0.0"/>
    <numFmt numFmtId="166" formatCode="#,##0"/>
    <numFmt numFmtId="167" formatCode="yyyy\-mm\-dd"/>
  </numFmts>
  <fonts count="16">
    <font>
      <sz val="11"/>
      <color theme="1"/>
      <name val="Calibri"/>
      <family val="2"/>
      <charset val="1"/>
    </font>
    <font>
      <sz val="10"/>
      <name val="Arial"/>
      <family val="0"/>
    </font>
    <font>
      <sz val="10"/>
      <name val="Arial"/>
      <family val="0"/>
    </font>
    <font>
      <sz val="10"/>
      <name val="Arial"/>
      <family val="0"/>
    </font>
    <font>
      <b val="true"/>
      <sz val="15"/>
      <color rgb="FFFFFFFF"/>
      <name val="Arial"/>
      <family val="0"/>
      <charset val="1"/>
    </font>
    <font>
      <b val="true"/>
      <sz val="10"/>
      <color rgb="FF3AB86A"/>
      <name val="Arial"/>
      <family val="0"/>
      <charset val="1"/>
    </font>
    <font>
      <b val="true"/>
      <sz val="12"/>
      <color rgb="FF1A5C35"/>
      <name val="Arial"/>
      <family val="0"/>
      <charset val="1"/>
    </font>
    <font>
      <sz val="10"/>
      <color rgb="FF222222"/>
      <name val="Arial"/>
      <family val="0"/>
      <charset val="1"/>
    </font>
    <font>
      <b val="true"/>
      <sz val="16"/>
      <color rgb="FFFFFFFF"/>
      <name val="Arial"/>
      <family val="0"/>
      <charset val="1"/>
    </font>
    <font>
      <b val="true"/>
      <sz val="10"/>
      <color rgb="FFFFFFFF"/>
      <name val="Arial"/>
      <family val="0"/>
      <charset val="1"/>
    </font>
    <font>
      <b val="true"/>
      <sz val="20"/>
      <color rgb="FF1A5C35"/>
      <name val="Arial"/>
      <family val="0"/>
      <charset val="1"/>
    </font>
    <font>
      <b val="true"/>
      <sz val="11"/>
      <color rgb="FF1A5C35"/>
      <name val="Arial"/>
      <family val="0"/>
      <charset val="1"/>
    </font>
    <font>
      <b val="true"/>
      <sz val="18"/>
      <color rgb="FF000000"/>
      <name val="Calibri"/>
      <family val="2"/>
    </font>
    <font>
      <sz val="10"/>
      <color rgb="FF000000"/>
      <name val="Calibri"/>
      <family val="2"/>
    </font>
    <font>
      <sz val="10"/>
      <name val="Arial"/>
      <family val="0"/>
      <charset val="1"/>
    </font>
    <font>
      <b val="true"/>
      <sz val="10"/>
      <color rgb="FF222222"/>
      <name val="Arial"/>
      <family val="0"/>
      <charset val="1"/>
    </font>
  </fonts>
  <fills count="6">
    <fill>
      <patternFill patternType="none"/>
    </fill>
    <fill>
      <patternFill patternType="gray125"/>
    </fill>
    <fill>
      <patternFill patternType="solid">
        <fgColor rgb="FF1A5C35"/>
        <bgColor rgb="FF003366"/>
      </patternFill>
    </fill>
    <fill>
      <patternFill patternType="solid">
        <fgColor rgb="FFF0FAF3"/>
        <bgColor rgb="FFFFFFFF"/>
      </patternFill>
    </fill>
    <fill>
      <patternFill patternType="solid">
        <fgColor rgb="FF3AB86A"/>
        <bgColor rgb="FF33CCCC"/>
      </patternFill>
    </fill>
    <fill>
      <patternFill patternType="solid">
        <fgColor rgb="FFFFF8E1"/>
        <bgColor rgb="FFF0FAF3"/>
      </patternFill>
    </fill>
  </fills>
  <borders count="3">
    <border diagonalUp="false" diagonalDown="false">
      <left/>
      <right/>
      <top/>
      <bottom/>
      <diagonal/>
    </border>
    <border diagonalUp="false" diagonalDown="false">
      <left style="thin">
        <color rgb="FFC9DECF"/>
      </left>
      <right/>
      <top style="thin">
        <color rgb="FFC9DECF"/>
      </top>
      <bottom style="thin">
        <color rgb="FFC9DECF"/>
      </bottom>
      <diagonal/>
    </border>
    <border diagonalUp="false" diagonalDown="false">
      <left style="thin">
        <color rgb="FFC9DECF"/>
      </left>
      <right style="thin">
        <color rgb="FFC9DECF"/>
      </right>
      <top style="thin">
        <color rgb="FFC9DECF"/>
      </top>
      <bottom style="thin">
        <color rgb="FFC9DECF"/>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0">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4" fillId="2" borderId="1" xfId="0" applyFont="true" applyBorder="true" applyAlignment="true" applyProtection="true">
      <alignment horizontal="left" vertical="center" textRotation="0" wrapText="true" indent="0" shrinkToFit="false"/>
      <protection locked="true" hidden="false"/>
    </xf>
    <xf numFmtId="164" fontId="5" fillId="0" borderId="0" xfId="0" applyFont="true" applyBorder="true" applyAlignment="true" applyProtection="true">
      <alignment horizontal="left" vertical="center" textRotation="0" wrapText="true" indent="0" shrinkToFit="false"/>
      <protection locked="true" hidden="false"/>
    </xf>
    <xf numFmtId="164" fontId="6" fillId="3" borderId="0" xfId="0" applyFont="true" applyBorder="true" applyAlignment="true" applyProtection="true">
      <alignment horizontal="left" vertical="center" textRotation="0" wrapText="true" indent="0" shrinkToFit="false"/>
      <protection locked="true" hidden="false"/>
    </xf>
    <xf numFmtId="164" fontId="7" fillId="0" borderId="0" xfId="0" applyFont="true" applyBorder="true" applyAlignment="true" applyProtection="true">
      <alignment horizontal="general" vertical="top" textRotation="0" wrapText="true" indent="0" shrinkToFit="false"/>
      <protection locked="true" hidden="false"/>
    </xf>
    <xf numFmtId="164" fontId="8" fillId="2" borderId="1" xfId="0" applyFont="true" applyBorder="true" applyAlignment="true" applyProtection="true">
      <alignment horizontal="left" vertical="center" textRotation="0" wrapText="true" indent="0" shrinkToFit="false"/>
      <protection locked="true" hidden="false"/>
    </xf>
    <xf numFmtId="164" fontId="9" fillId="4" borderId="0" xfId="0" applyFont="true" applyBorder="true" applyAlignment="true" applyProtection="true">
      <alignment horizontal="left" vertical="center" textRotation="0" wrapText="true" indent="0" shrinkToFit="false"/>
      <protection locked="true" hidden="false"/>
    </xf>
    <xf numFmtId="165" fontId="10" fillId="3" borderId="0" xfId="0" applyFont="true" applyBorder="true" applyAlignment="true" applyProtection="true">
      <alignment horizontal="left" vertical="center" textRotation="0" wrapText="false" indent="0" shrinkToFit="false"/>
      <protection locked="true" hidden="false"/>
    </xf>
    <xf numFmtId="166" fontId="10" fillId="3" borderId="0" xfId="0" applyFont="true" applyBorder="true" applyAlignment="true" applyProtection="true">
      <alignment horizontal="left" vertical="center" textRotation="0" wrapText="false" indent="0" shrinkToFit="false"/>
      <protection locked="true" hidden="false"/>
    </xf>
    <xf numFmtId="164" fontId="11" fillId="0" borderId="0" xfId="0" applyFont="true" applyBorder="false" applyAlignment="true" applyProtection="true">
      <alignment horizontal="left" vertical="center" textRotation="0" wrapText="true" indent="0" shrinkToFit="false"/>
      <protection locked="true" hidden="false"/>
    </xf>
    <xf numFmtId="164" fontId="6" fillId="0" borderId="0" xfId="0" applyFont="true" applyBorder="false" applyAlignment="true" applyProtection="true">
      <alignment horizontal="left" vertical="center" textRotation="0" wrapText="true" indent="0" shrinkToFit="false"/>
      <protection locked="true" hidden="false"/>
    </xf>
    <xf numFmtId="164" fontId="9" fillId="2" borderId="2" xfId="0" applyFont="true" applyBorder="true" applyAlignment="true" applyProtection="true">
      <alignment horizontal="center" vertical="center" textRotation="0" wrapText="true" indent="0" shrinkToFit="false"/>
      <protection locked="true" hidden="false"/>
    </xf>
    <xf numFmtId="167" fontId="14" fillId="5" borderId="2" xfId="0" applyFont="true" applyBorder="true" applyAlignment="true" applyProtection="true">
      <alignment horizontal="left" vertical="center" textRotation="0" wrapText="false" indent="0" shrinkToFit="false"/>
      <protection locked="true" hidden="false"/>
    </xf>
    <xf numFmtId="165" fontId="14" fillId="5" borderId="2" xfId="0" applyFont="true" applyBorder="true" applyAlignment="true" applyProtection="true">
      <alignment horizontal="center" vertical="center" textRotation="0" wrapText="false" indent="0" shrinkToFit="false"/>
      <protection locked="true" hidden="false"/>
    </xf>
    <xf numFmtId="165" fontId="14" fillId="3" borderId="2" xfId="0" applyFont="true" applyBorder="true" applyAlignment="true" applyProtection="true">
      <alignment horizontal="center" vertical="center" textRotation="0" wrapText="false" indent="0" shrinkToFit="false"/>
      <protection locked="true" hidden="false"/>
    </xf>
    <xf numFmtId="164" fontId="14" fillId="5" borderId="2" xfId="0" applyFont="true" applyBorder="true" applyAlignment="true" applyProtection="true">
      <alignment horizontal="left" vertical="center" textRotation="0" wrapText="false" indent="0" shrinkToFit="false"/>
      <protection locked="true" hidden="false"/>
    </xf>
    <xf numFmtId="165" fontId="14" fillId="0" borderId="2" xfId="0" applyFont="true" applyBorder="true" applyAlignment="true" applyProtection="true">
      <alignment horizontal="center" vertical="center" textRotation="0" wrapText="false" indent="0" shrinkToFit="false"/>
      <protection locked="true" hidden="false"/>
    </xf>
    <xf numFmtId="164" fontId="15" fillId="0" borderId="0" xfId="0" applyFont="true" applyBorder="false" applyAlignment="true" applyProtection="true">
      <alignment horizontal="left" vertical="center" textRotation="0" wrapText="true" indent="0" shrinkToFit="false"/>
      <protection locked="true" hidden="false"/>
    </xf>
    <xf numFmtId="164" fontId="0" fillId="5" borderId="2" xfId="0" applyFont="false" applyBorder="true" applyAlignment="true" applyProtection="true">
      <alignment horizontal="general"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2">
    <dxf>
      <font>
        <b val="1"/>
        <color rgb="FF1A5C35"/>
      </font>
      <fill>
        <patternFill>
          <bgColor rgb="FFC9EFD6"/>
        </patternFill>
      </fill>
    </dxf>
    <dxf>
      <font>
        <b val="1"/>
        <color rgb="FF8A5A00"/>
      </font>
      <fill>
        <patternFill>
          <bgColor rgb="FFFCE9B8"/>
        </patternFill>
      </fill>
    </dxf>
  </dxfs>
  <colors>
    <indexedColors>
      <rgbColor rgb="FF000000"/>
      <rgbColor rgb="FFFFFFFF"/>
      <rgbColor rgb="FFFF0000"/>
      <rgbColor rgb="FF00FF00"/>
      <rgbColor rgb="FF0000FF"/>
      <rgbColor rgb="FFFFFF00"/>
      <rgbColor rgb="FFFF00FF"/>
      <rgbColor rgb="FF00FFFF"/>
      <rgbColor rgb="FF800000"/>
      <rgbColor rgb="FF1A5C35"/>
      <rgbColor rgb="FF000080"/>
      <rgbColor rgb="FF8A5A00"/>
      <rgbColor rgb="FF800080"/>
      <rgbColor rgb="FF008080"/>
      <rgbColor rgb="FFBBBBBB"/>
      <rgbColor rgb="FF878787"/>
      <rgbColor rgb="FF9999FF"/>
      <rgbColor rgb="FF993366"/>
      <rgbColor rgb="FFFFF8E1"/>
      <rgbColor rgb="FFF0FAF3"/>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9DECF"/>
      <rgbColor rgb="FFC9EFD6"/>
      <rgbColor rgb="FFFCE9B8"/>
      <rgbColor rgb="FF8EDCAE"/>
      <rgbColor rgb="FFFF99CC"/>
      <rgbColor rgb="FFCC99FF"/>
      <rgbColor rgb="FFFFCC99"/>
      <rgbColor rgb="FF3366FF"/>
      <rgbColor rgb="FF33CCCC"/>
      <rgbColor rgb="FF99CC00"/>
      <rgbColor rgb="FFFFCC00"/>
      <rgbColor rgb="FFFF9900"/>
      <rgbColor rgb="FFFF6600"/>
      <rgbColor rgb="FF4A7EBB"/>
      <rgbColor rgb="FF969696"/>
      <rgbColor rgb="FF003366"/>
      <rgbColor rgb="FF3AB86A"/>
      <rgbColor rgb="FF003300"/>
      <rgbColor rgb="FF333300"/>
      <rgbColor rgb="FF993300"/>
      <rgbColor rgb="FF993366"/>
      <rgbColor rgb="FF333399"/>
      <rgbColor rgb="FF222222"/>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sharedStrings" Target="sharedStrings.xml"/>
</Relationships>
</file>

<file path=xl/charts/chart1.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b="1" sz="1800" spc="-1" strike="noStrike">
                <a:solidFill>
                  <a:srgbClr val="000000"/>
                </a:solidFill>
                <a:latin typeface="Calibri"/>
              </a:defRPr>
            </a:pPr>
            <a:r>
              <a:rPr b="1" sz="1800" spc="-1" strike="noStrike">
                <a:solidFill>
                  <a:srgbClr val="000000"/>
                </a:solidFill>
                <a:latin typeface="Calibri"/>
              </a:rPr>
              <a:t>Weight Trend</a:t>
            </a:r>
          </a:p>
        </c:rich>
      </c:tx>
      <c:overlay val="0"/>
      <c:spPr>
        <a:noFill/>
        <a:ln w="0">
          <a:noFill/>
        </a:ln>
      </c:spPr>
    </c:title>
    <c:autoTitleDeleted val="0"/>
    <c:plotArea>
      <c:lineChart>
        <c:grouping val="standard"/>
        <c:varyColors val="0"/>
        <c:ser>
          <c:idx val="0"/>
          <c:order val="0"/>
          <c:tx>
            <c:strRef>
              <c:f>'Weight Log'!B3</c:f>
              <c:strCache>
                <c:ptCount val="1"/>
                <c:pt idx="0">
                  <c:v>Weight (kg)</c:v>
                </c:pt>
              </c:strCache>
            </c:strRef>
          </c:tx>
          <c:spPr>
            <a:solidFill>
              <a:srgbClr val="4a7ebb"/>
            </a:solidFill>
            <a:ln w="28440">
              <a:solidFill>
                <a:srgbClr val="4a7ebb"/>
              </a:solidFill>
              <a:round/>
            </a:ln>
          </c:spPr>
          <c:marker>
            <c:symbol val="none"/>
          </c:marker>
          <c:dLbls>
            <c:txPr>
              <a:bodyPr wrap="none"/>
              <a:lstStyle/>
              <a:p>
                <a:pPr>
                  <a:defRPr b="0" sz="1000" spc="-1" strike="noStrike">
                    <a:solidFill>
                      <a:srgbClr val="000000"/>
                    </a:solidFill>
                    <a:latin typeface="Arial"/>
                  </a:defRPr>
                </a:pPr>
              </a:p>
            </c:txPr>
            <c:dLblPos val="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'Weight Log'!$A$4:$A$24</c:f>
              <c:strCache>
                <c:ptCount val="21"/>
                <c:pt idx="0">
                  <c:v>2026-05-04</c:v>
                </c:pt>
                <c:pt idx="1">
                  <c:v>2026-05-06</c:v>
                </c:pt>
                <c:pt idx="2">
                  <c:v>2026-05-08</c:v>
                </c:pt>
                <c:pt idx="3">
                  <c:v>2026-05-10</c:v>
                </c:pt>
                <c:pt idx="4">
                  <c:v>2026-05-12</c:v>
                </c:pt>
                <c:pt idx="5">
                  <c:v>2026-05-14</c:v>
                </c:pt>
                <c:pt idx="6">
                  <c:v>2026-05-16</c:v>
                </c:pt>
                <c:pt idx="7">
                  <c:v>2026-05-18</c:v>
                </c:pt>
                <c:pt idx="8">
                  <c:v>2026-05-20</c:v>
                </c:pt>
                <c:pt idx="9">
                  <c:v>2026-05-22</c:v>
                </c:pt>
                <c:pt idx="10">
                  <c:v>2026-05-24</c:v>
                </c:pt>
                <c:pt idx="11">
                  <c:v>2026-05-26</c:v>
                </c:pt>
                <c:pt idx="12">
                  <c:v>2026-05-28</c:v>
                </c:pt>
                <c:pt idx="13">
                  <c:v>2026-05-30</c:v>
                </c:pt>
                <c:pt idx="14">
                  <c:v>2026-06-01</c:v>
                </c:pt>
                <c:pt idx="15">
                  <c:v>2026-06-03</c:v>
                </c:pt>
                <c:pt idx="16">
                  <c:v>2026-06-05</c:v>
                </c:pt>
                <c:pt idx="17">
                  <c:v>2026-06-07</c:v>
                </c:pt>
                <c:pt idx="18">
                  <c:v>2026-06-09</c:v>
                </c:pt>
                <c:pt idx="19">
                  <c:v>2026-06-11</c:v>
                </c:pt>
                <c:pt idx="20">
                  <c:v>2026-06-13</c:v>
                </c:pt>
              </c:strCache>
            </c:strRef>
          </c:cat>
          <c:val>
            <c:numRef>
              <c:f>'Weight Log'!$B$4:$B$24</c:f>
              <c:numCache>
                <c:formatCode>0.0</c:formatCode>
                <c:ptCount val="21"/>
                <c:pt idx="0">
                  <c:v>84</c:v>
                </c:pt>
                <c:pt idx="1">
                  <c:v>83.6</c:v>
                </c:pt>
                <c:pt idx="2">
                  <c:v>83.8</c:v>
                </c:pt>
                <c:pt idx="3">
                  <c:v>83.2</c:v>
                </c:pt>
                <c:pt idx="4">
                  <c:v>82.9</c:v>
                </c:pt>
                <c:pt idx="5">
                  <c:v>83.1</c:v>
                </c:pt>
                <c:pt idx="6">
                  <c:v>82.6</c:v>
                </c:pt>
                <c:pt idx="7">
                  <c:v>82.4</c:v>
                </c:pt>
                <c:pt idx="8">
                  <c:v>82.7</c:v>
                </c:pt>
                <c:pt idx="9">
                  <c:v>82</c:v>
                </c:pt>
                <c:pt idx="10">
                  <c:v>81.6</c:v>
                </c:pt>
                <c:pt idx="11">
                  <c:v>81.8</c:v>
                </c:pt>
                <c:pt idx="12">
                  <c:v>81.3</c:v>
                </c:pt>
                <c:pt idx="13">
                  <c:v>81</c:v>
                </c:pt>
                <c:pt idx="14">
                  <c:v>80.7</c:v>
                </c:pt>
                <c:pt idx="15">
                  <c:v>80.9</c:v>
                </c:pt>
                <c:pt idx="16">
                  <c:v>80.4</c:v>
                </c:pt>
                <c:pt idx="17">
                  <c:v>80.1</c:v>
                </c:pt>
                <c:pt idx="18">
                  <c:v>79.8</c:v>
                </c:pt>
                <c:pt idx="19">
                  <c:v>80</c:v>
                </c:pt>
                <c:pt idx="20">
                  <c:v>79.5</c:v>
                </c:pt>
              </c:numCache>
            </c:numRef>
          </c:val>
          <c:smooth val="1"/>
        </c:ser>
        <c:hiLowLines>
          <c:spPr>
            <a:ln w="0">
              <a:noFill/>
            </a:ln>
          </c:spPr>
        </c:hiLowLines>
        <c:marker val="0"/>
        <c:axId val="88556242"/>
        <c:axId val="71485861"/>
      </c:lineChart>
      <c:catAx>
        <c:axId val="88556242"/>
        <c:scaling>
          <c:orientation val="minMax"/>
        </c:scaling>
        <c:delete val="0"/>
        <c:axPos val="b"/>
        <c:numFmt formatCode="yyyy\-mm\-dd" sourceLinked="0"/>
        <c:majorTickMark val="none"/>
        <c:minorTickMark val="none"/>
        <c:tickLblPos val="nextTo"/>
        <c:spPr>
          <a:ln w="9360">
            <a:solidFill>
              <a:srgbClr val="878787"/>
            </a:solidFill>
            <a:round/>
          </a:ln>
        </c:spPr>
        <c:txPr>
          <a:bodyPr/>
          <a:lstStyle/>
          <a:p>
            <a:pPr>
              <a:defRPr b="0" sz="1000" spc="-1" strike="noStrike">
                <a:solidFill>
                  <a:srgbClr val="000000"/>
                </a:solidFill>
                <a:latin typeface="Calibri"/>
              </a:defRPr>
            </a:pPr>
          </a:p>
        </c:txPr>
        <c:crossAx val="71485861"/>
        <c:crosses val="autoZero"/>
        <c:auto val="1"/>
        <c:lblAlgn val="ctr"/>
        <c:lblOffset val="100"/>
        <c:noMultiLvlLbl val="0"/>
      </c:catAx>
      <c:valAx>
        <c:axId val="71485861"/>
        <c:scaling>
          <c:orientation val="minMax"/>
        </c:scaling>
        <c:delete val="0"/>
        <c:axPos val="l"/>
        <c:majorGridlines>
          <c:spPr>
            <a:ln w="9360">
              <a:solidFill>
                <a:srgbClr val="878787"/>
              </a:solidFill>
              <a:round/>
            </a:ln>
          </c:spPr>
        </c:majorGridlines>
        <c:numFmt formatCode="0.0" sourceLinked="0"/>
        <c:majorTickMark val="none"/>
        <c:minorTickMark val="none"/>
        <c:tickLblPos val="nextTo"/>
        <c:spPr>
          <a:ln w="9360">
            <a:solidFill>
              <a:srgbClr val="878787"/>
            </a:solidFill>
            <a:round/>
          </a:ln>
        </c:spPr>
        <c:txPr>
          <a:bodyPr/>
          <a:lstStyle/>
          <a:p>
            <a:pPr>
              <a:defRPr b="0" sz="1000" spc="-1" strike="noStrike">
                <a:solidFill>
                  <a:srgbClr val="000000"/>
                </a:solidFill>
                <a:latin typeface="Calibri"/>
              </a:defRPr>
            </a:pPr>
          </a:p>
        </c:txPr>
        <c:crossAx val="88556242"/>
        <c:crosses val="autoZero"/>
        <c:crossBetween val="between"/>
      </c:valAx>
      <c:spPr>
        <a:noFill/>
        <a:ln w="0">
          <a:noFill/>
        </a:ln>
      </c:spPr>
    </c:plotArea>
    <c:plotVisOnly val="1"/>
    <c:dispBlanksAs val="gap"/>
  </c:chart>
  <c:spPr>
    <a:solidFill>
      <a:srgbClr val="ffffff"/>
    </a:solidFill>
    <a:ln w="9360">
      <a:solidFill>
        <a:srgbClr val="d9d9d9"/>
      </a:solidFill>
      <a:round/>
    </a:ln>
  </c:spPr>
</c:chartSpace>
</file>

<file path=xl/drawings/_rels/drawing1.xml.rels><?xml version="1.0" encoding="UTF-8"?>
<Relationships xmlns="http://schemas.openxmlformats.org/package/2006/relationships"><Relationship Id="rId1" Type="http://schemas.openxmlformats.org/officeDocument/2006/relationships/chart" Target="../charts/chart1.xml"/>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9</xdr:row>
      <xdr:rowOff>190440</xdr:rowOff>
    </xdr:from>
    <xdr:to>
      <xdr:col>5</xdr:col>
      <xdr:colOff>473040</xdr:colOff>
      <xdr:row>24</xdr:row>
      <xdr:rowOff>61560</xdr:rowOff>
    </xdr:to>
    <xdr:graphicFrame>
      <xdr:nvGraphicFramePr>
        <xdr:cNvPr id="0" name="Chart 1"/>
        <xdr:cNvGraphicFramePr/>
      </xdr:nvGraphicFramePr>
      <xdr:xfrm>
        <a:off x="0" y="2523960"/>
        <a:ext cx="5759280" cy="287928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_rels/sheet2.xml.rels><?xml version="1.0" encoding="UTF-8"?>
<Relationships xmlns="http://schemas.openxmlformats.org/package/2006/relationships"><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BBBBBB"/>
    <pageSetUpPr fitToPage="false"/>
  </sheetPr>
  <dimension ref="A1:F17"/>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1" width="18"/>
    <col collapsed="false" customWidth="true" hidden="false" outlineLevel="0" max="6" min="2" style="1" width="16"/>
  </cols>
  <sheetData>
    <row r="1" customFormat="false" ht="31.5" hidden="false" customHeight="true" outlineLevel="0" collapsed="false">
      <c r="A1" s="2" t="s">
        <v>0</v>
      </c>
      <c r="B1" s="2"/>
      <c r="C1" s="2"/>
      <c r="D1" s="2"/>
      <c r="E1" s="2"/>
      <c r="F1" s="2"/>
    </row>
    <row r="2" customFormat="false" ht="15" hidden="false" customHeight="true" outlineLevel="0" collapsed="false">
      <c r="A2" s="3" t="s">
        <v>1</v>
      </c>
      <c r="B2" s="3"/>
      <c r="C2" s="3"/>
      <c r="D2" s="3"/>
      <c r="E2" s="3"/>
      <c r="F2" s="3"/>
    </row>
    <row r="4" customFormat="false" ht="15" hidden="false" customHeight="true" outlineLevel="0" collapsed="false">
      <c r="A4" s="4" t="s">
        <v>2</v>
      </c>
      <c r="B4" s="4"/>
      <c r="C4" s="4"/>
      <c r="D4" s="4"/>
      <c r="E4" s="4"/>
      <c r="F4" s="4"/>
    </row>
    <row r="5" customFormat="false" ht="42" hidden="false" customHeight="true" outlineLevel="0" collapsed="false">
      <c r="A5" s="5" t="s">
        <v>3</v>
      </c>
      <c r="B5" s="5"/>
      <c r="C5" s="5"/>
      <c r="D5" s="5"/>
      <c r="E5" s="5"/>
      <c r="F5" s="5"/>
    </row>
    <row r="7" customFormat="false" ht="15" hidden="false" customHeight="true" outlineLevel="0" collapsed="false">
      <c r="A7" s="4" t="s">
        <v>4</v>
      </c>
      <c r="B7" s="4"/>
      <c r="C7" s="4"/>
      <c r="D7" s="4"/>
      <c r="E7" s="4"/>
      <c r="F7" s="4"/>
    </row>
    <row r="8" customFormat="false" ht="42" hidden="false" customHeight="true" outlineLevel="0" collapsed="false">
      <c r="A8" s="5" t="s">
        <v>5</v>
      </c>
      <c r="B8" s="5"/>
      <c r="C8" s="5"/>
      <c r="D8" s="5"/>
      <c r="E8" s="5"/>
      <c r="F8" s="5"/>
    </row>
    <row r="10" customFormat="false" ht="15" hidden="false" customHeight="true" outlineLevel="0" collapsed="false">
      <c r="A10" s="4" t="s">
        <v>6</v>
      </c>
      <c r="B10" s="4"/>
      <c r="C10" s="4"/>
      <c r="D10" s="4"/>
      <c r="E10" s="4"/>
      <c r="F10" s="4"/>
    </row>
    <row r="11" customFormat="false" ht="42" hidden="false" customHeight="true" outlineLevel="0" collapsed="false">
      <c r="A11" s="5" t="s">
        <v>7</v>
      </c>
      <c r="B11" s="5"/>
      <c r="C11" s="5"/>
      <c r="D11" s="5"/>
      <c r="E11" s="5"/>
      <c r="F11" s="5"/>
    </row>
    <row r="13" customFormat="false" ht="15" hidden="false" customHeight="true" outlineLevel="0" collapsed="false">
      <c r="A13" s="4" t="s">
        <v>8</v>
      </c>
      <c r="B13" s="4"/>
      <c r="C13" s="4"/>
      <c r="D13" s="4"/>
      <c r="E13" s="4"/>
      <c r="F13" s="4"/>
    </row>
    <row r="14" customFormat="false" ht="42" hidden="false" customHeight="true" outlineLevel="0" collapsed="false">
      <c r="A14" s="5" t="s">
        <v>9</v>
      </c>
      <c r="B14" s="5"/>
      <c r="C14" s="5"/>
      <c r="D14" s="5"/>
      <c r="E14" s="5"/>
      <c r="F14" s="5"/>
    </row>
    <row r="16" customFormat="false" ht="15" hidden="false" customHeight="true" outlineLevel="0" collapsed="false">
      <c r="A16" s="4" t="s">
        <v>10</v>
      </c>
      <c r="B16" s="4"/>
      <c r="C16" s="4"/>
      <c r="D16" s="4"/>
      <c r="E16" s="4"/>
      <c r="F16" s="4"/>
    </row>
    <row r="17" customFormat="false" ht="42" hidden="false" customHeight="true" outlineLevel="0" collapsed="false">
      <c r="A17" s="5" t="s">
        <v>11</v>
      </c>
      <c r="B17" s="5"/>
      <c r="C17" s="5"/>
      <c r="D17" s="5"/>
      <c r="E17" s="5"/>
      <c r="F17" s="5"/>
    </row>
  </sheetData>
  <mergeCells count="12">
    <mergeCell ref="A1:F1"/>
    <mergeCell ref="A2:F2"/>
    <mergeCell ref="A4:F4"/>
    <mergeCell ref="A5:F5"/>
    <mergeCell ref="A7:F7"/>
    <mergeCell ref="A8:F8"/>
    <mergeCell ref="A10:F10"/>
    <mergeCell ref="A11:F11"/>
    <mergeCell ref="A13:F13"/>
    <mergeCell ref="A14:F14"/>
    <mergeCell ref="A16:F16"/>
    <mergeCell ref="A17:F17"/>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1A5C35"/>
    <pageSetUpPr fitToPage="false"/>
  </sheetPr>
  <dimension ref="A1:H10"/>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1" width="18"/>
    <col collapsed="false" customWidth="true" hidden="false" outlineLevel="0" max="2" min="2" style="1" width="14"/>
    <col collapsed="false" customWidth="true" hidden="false" outlineLevel="0" max="3" min="3" style="1" width="15"/>
    <col collapsed="false" customWidth="true" hidden="false" outlineLevel="0" max="4" min="4" style="1" width="12"/>
    <col collapsed="false" customWidth="true" hidden="false" outlineLevel="0" max="5" min="5" style="1" width="16"/>
    <col collapsed="false" customWidth="true" hidden="false" outlineLevel="0" max="6" min="6" style="1" width="12"/>
    <col collapsed="false" customWidth="true" hidden="false" outlineLevel="0" max="7" min="7" style="1" width="18"/>
    <col collapsed="false" customWidth="true" hidden="false" outlineLevel="0" max="8" min="8" style="1" width="14"/>
  </cols>
  <sheetData>
    <row r="1" customFormat="false" ht="33.75" hidden="false" customHeight="true" outlineLevel="0" collapsed="false">
      <c r="A1" s="6" t="s">
        <v>12</v>
      </c>
      <c r="B1" s="6"/>
      <c r="C1" s="6"/>
      <c r="D1" s="6"/>
      <c r="E1" s="6"/>
      <c r="F1" s="6"/>
      <c r="G1" s="6"/>
      <c r="H1" s="6"/>
    </row>
    <row r="3" customFormat="false" ht="15" hidden="false" customHeight="true" outlineLevel="0" collapsed="false">
      <c r="A3" s="7" t="s">
        <v>13</v>
      </c>
      <c r="B3" s="7"/>
      <c r="C3" s="7" t="s">
        <v>14</v>
      </c>
      <c r="D3" s="7"/>
      <c r="E3" s="7" t="s">
        <v>15</v>
      </c>
      <c r="F3" s="7"/>
      <c r="G3" s="7" t="s">
        <v>16</v>
      </c>
      <c r="H3" s="7"/>
    </row>
    <row r="4" customFormat="false" ht="30" hidden="false" customHeight="true" outlineLevel="0" collapsed="false">
      <c r="A4" s="8" t="n">
        <f aca="false">Lists!B3</f>
        <v>84</v>
      </c>
      <c r="B4" s="8"/>
      <c r="C4" s="8" t="n">
        <f aca="false">IFERROR(LOOKUP(2,1/('Weight Log'!B4:B43&lt;&gt;""),'Weight Log'!B4:B43),0)</f>
        <v>79.5</v>
      </c>
      <c r="D4" s="8"/>
      <c r="E4" s="8" t="n">
        <f aca="false">IFERROR(LOOKUP(2,1/('Weight Log'!B4:B43&lt;&gt;""),'Weight Log'!B4:B43)-Lists!B3,0)</f>
        <v>-4.5</v>
      </c>
      <c r="F4" s="8"/>
      <c r="G4" s="8" t="n">
        <f aca="false">Lists!B4</f>
        <v>76</v>
      </c>
      <c r="H4" s="8"/>
    </row>
    <row r="6" customFormat="false" ht="15" hidden="false" customHeight="true" outlineLevel="0" collapsed="false">
      <c r="A6" s="7" t="s">
        <v>17</v>
      </c>
      <c r="B6" s="7"/>
      <c r="C6" s="7" t="s">
        <v>18</v>
      </c>
      <c r="D6" s="7"/>
    </row>
    <row r="7" customFormat="false" ht="30" hidden="false" customHeight="true" outlineLevel="0" collapsed="false">
      <c r="A7" s="8" t="n">
        <f aca="false">IFERROR(LOOKUP(2,1/('Weight Log'!B4:B43&lt;&gt;""),'Weight Log'!B4:B43)-Lists!B4,0)</f>
        <v>3.5</v>
      </c>
      <c r="B7" s="8"/>
      <c r="C7" s="9" t="n">
        <f aca="false">COUNT('Weight Log'!B4:B43)</f>
        <v>21</v>
      </c>
      <c r="D7" s="9"/>
    </row>
    <row r="10" customFormat="false" ht="26.85" hidden="false" customHeight="false" outlineLevel="0" collapsed="false">
      <c r="A10" s="10" t="s">
        <v>19</v>
      </c>
    </row>
  </sheetData>
  <mergeCells count="13">
    <mergeCell ref="A1:H1"/>
    <mergeCell ref="A3:B3"/>
    <mergeCell ref="C3:D3"/>
    <mergeCell ref="E3:F3"/>
    <mergeCell ref="G3:H3"/>
    <mergeCell ref="A4:B4"/>
    <mergeCell ref="C4:D4"/>
    <mergeCell ref="E4:F4"/>
    <mergeCell ref="G4:H4"/>
    <mergeCell ref="A6:B6"/>
    <mergeCell ref="C6:D6"/>
    <mergeCell ref="A7:B7"/>
    <mergeCell ref="C7:D7"/>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3AB86A"/>
    <pageSetUpPr fitToPage="false"/>
  </sheetPr>
  <dimension ref="A1:F43"/>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3" topLeftCell="A4"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1" width="13"/>
    <col collapsed="false" customWidth="true" hidden="false" outlineLevel="0" max="2" min="2" style="1" width="12"/>
    <col collapsed="false" customWidth="true" hidden="false" outlineLevel="0" max="3" min="3" style="1" width="10"/>
    <col collapsed="false" customWidth="true" hidden="false" outlineLevel="0" max="4" min="4" style="1" width="13"/>
    <col collapsed="false" customWidth="true" hidden="false" outlineLevel="0" max="5" min="5" style="1" width="10"/>
    <col collapsed="false" customWidth="true" hidden="false" outlineLevel="0" max="6" min="6" style="1" width="26"/>
  </cols>
  <sheetData>
    <row r="1" customFormat="false" ht="90.25" hidden="false" customHeight="false" outlineLevel="0" collapsed="false">
      <c r="A1" s="11" t="s">
        <v>20</v>
      </c>
    </row>
    <row r="3" customFormat="false" ht="15" hidden="false" customHeight="false" outlineLevel="0" collapsed="false">
      <c r="A3" s="12" t="s">
        <v>21</v>
      </c>
      <c r="B3" s="12" t="s">
        <v>22</v>
      </c>
      <c r="C3" s="12" t="s">
        <v>23</v>
      </c>
      <c r="D3" s="12" t="s">
        <v>24</v>
      </c>
      <c r="E3" s="12" t="s">
        <v>25</v>
      </c>
      <c r="F3" s="12" t="s">
        <v>26</v>
      </c>
    </row>
    <row r="4" customFormat="false" ht="15" hidden="false" customHeight="false" outlineLevel="0" collapsed="false">
      <c r="A4" s="13" t="n">
        <v>46146</v>
      </c>
      <c r="B4" s="14" t="n">
        <v>84</v>
      </c>
      <c r="C4" s="15" t="str">
        <f aca="false">IF(OR(B4="",NOT(ISNUMBER(B3))),"",B4-B3)</f>
        <v/>
      </c>
      <c r="D4" s="15" t="str">
        <f aca="false">IF(COUNT(B4:B4)&gt;=7,AVERAGE(b-2:B4),"")</f>
        <v/>
      </c>
      <c r="E4" s="15" t="n">
        <f aca="false">IF(B4="","",B4-Lists!$B$4)</f>
        <v>8</v>
      </c>
      <c r="F4" s="16"/>
    </row>
    <row r="5" customFormat="false" ht="15" hidden="false" customHeight="false" outlineLevel="0" collapsed="false">
      <c r="A5" s="13" t="n">
        <v>46148</v>
      </c>
      <c r="B5" s="14" t="n">
        <v>83.6</v>
      </c>
      <c r="C5" s="17" t="n">
        <f aca="false">IF(OR(B5="",NOT(ISNUMBER(B4))),"",B5-B4)</f>
        <v>-0.400000000000006</v>
      </c>
      <c r="D5" s="17" t="str">
        <f aca="false">IF(COUNT(B4:B5)&gt;=7,AVERAGE(b-1:B5),"")</f>
        <v/>
      </c>
      <c r="E5" s="17" t="n">
        <f aca="false">IF(B5="","",B5-Lists!$B$4)</f>
        <v>7.59999999999999</v>
      </c>
      <c r="F5" s="16"/>
    </row>
    <row r="6" customFormat="false" ht="15" hidden="false" customHeight="false" outlineLevel="0" collapsed="false">
      <c r="A6" s="13" t="n">
        <v>46150</v>
      </c>
      <c r="B6" s="14" t="n">
        <v>83.8</v>
      </c>
      <c r="C6" s="15" t="n">
        <f aca="false">IF(OR(B6="",NOT(ISNUMBER(B5))),"",B6-B5)</f>
        <v>0.200000000000003</v>
      </c>
      <c r="D6" s="15" t="str">
        <f aca="false">IF(COUNT(B4:B6)&gt;=7,AVERAGE(b0:B6),"")</f>
        <v/>
      </c>
      <c r="E6" s="15" t="n">
        <f aca="false">IF(B6="","",B6-Lists!$B$4)</f>
        <v>7.8</v>
      </c>
      <c r="F6" s="16"/>
    </row>
    <row r="7" customFormat="false" ht="15" hidden="false" customHeight="false" outlineLevel="0" collapsed="false">
      <c r="A7" s="13" t="n">
        <v>46152</v>
      </c>
      <c r="B7" s="14" t="n">
        <v>83.2</v>
      </c>
      <c r="C7" s="17" t="n">
        <f aca="false">IF(OR(B7="",NOT(ISNUMBER(B6))),"",B7-B6)</f>
        <v>-0.599999999999994</v>
      </c>
      <c r="D7" s="17" t="str">
        <f aca="false">IF(COUNT(B4:B7)&gt;=7,AVERAGE(B1:B7),"")</f>
        <v/>
      </c>
      <c r="E7" s="17" t="n">
        <f aca="false">IF(B7="","",B7-Lists!$B$4)</f>
        <v>7.2</v>
      </c>
      <c r="F7" s="16"/>
    </row>
    <row r="8" customFormat="false" ht="15" hidden="false" customHeight="false" outlineLevel="0" collapsed="false">
      <c r="A8" s="13" t="n">
        <v>46154</v>
      </c>
      <c r="B8" s="14" t="n">
        <v>82.9</v>
      </c>
      <c r="C8" s="15" t="n">
        <f aca="false">IF(OR(B8="",NOT(ISNUMBER(B7))),"",B8-B7)</f>
        <v>-0.299999999999997</v>
      </c>
      <c r="D8" s="15" t="str">
        <f aca="false">IF(COUNT(B4:B8)&gt;=7,AVERAGE(B2:B8),"")</f>
        <v/>
      </c>
      <c r="E8" s="15" t="n">
        <f aca="false">IF(B8="","",B8-Lists!$B$4)</f>
        <v>6.90000000000001</v>
      </c>
      <c r="F8" s="16"/>
    </row>
    <row r="9" customFormat="false" ht="15" hidden="false" customHeight="false" outlineLevel="0" collapsed="false">
      <c r="A9" s="13" t="n">
        <v>46156</v>
      </c>
      <c r="B9" s="14" t="n">
        <v>83.1</v>
      </c>
      <c r="C9" s="17" t="n">
        <f aca="false">IF(OR(B9="",NOT(ISNUMBER(B8))),"",B9-B8)</f>
        <v>0.199999999999989</v>
      </c>
      <c r="D9" s="17" t="str">
        <f aca="false">IF(COUNT(B4:B9)&gt;=7,AVERAGE(B3:B9),"")</f>
        <v/>
      </c>
      <c r="E9" s="17" t="n">
        <f aca="false">IF(B9="","",B9-Lists!$B$4)</f>
        <v>7.09999999999999</v>
      </c>
      <c r="F9" s="16"/>
    </row>
    <row r="10" customFormat="false" ht="15" hidden="false" customHeight="false" outlineLevel="0" collapsed="false">
      <c r="A10" s="13" t="n">
        <v>46158</v>
      </c>
      <c r="B10" s="14" t="n">
        <v>82.6</v>
      </c>
      <c r="C10" s="15" t="n">
        <f aca="false">IF(OR(B10="",NOT(ISNUMBER(B9))),"",B10-B9)</f>
        <v>-0.5</v>
      </c>
      <c r="D10" s="15" t="n">
        <f aca="false">IF(COUNT(B4:B10)&gt;=7,AVERAGE(B4:B10),"")</f>
        <v>83.3142857142857</v>
      </c>
      <c r="E10" s="15" t="n">
        <f aca="false">IF(B10="","",B10-Lists!$B$4)</f>
        <v>6.59999999999999</v>
      </c>
      <c r="F10" s="16"/>
    </row>
    <row r="11" customFormat="false" ht="15" hidden="false" customHeight="false" outlineLevel="0" collapsed="false">
      <c r="A11" s="13" t="n">
        <v>46160</v>
      </c>
      <c r="B11" s="14" t="n">
        <v>82.4</v>
      </c>
      <c r="C11" s="17" t="n">
        <f aca="false">IF(OR(B11="",NOT(ISNUMBER(B10))),"",B11-B10)</f>
        <v>-0.199999999999989</v>
      </c>
      <c r="D11" s="17" t="n">
        <f aca="false">IF(COUNT(B5:B11)&gt;=7,AVERAGE(B5:B11),"")</f>
        <v>83.0857142857143</v>
      </c>
      <c r="E11" s="17" t="n">
        <f aca="false">IF(B11="","",B11-Lists!$B$4)</f>
        <v>6.40000000000001</v>
      </c>
      <c r="F11" s="16"/>
    </row>
    <row r="12" customFormat="false" ht="15" hidden="false" customHeight="false" outlineLevel="0" collapsed="false">
      <c r="A12" s="13" t="n">
        <v>46162</v>
      </c>
      <c r="B12" s="14" t="n">
        <v>82.7</v>
      </c>
      <c r="C12" s="15" t="n">
        <f aca="false">IF(OR(B12="",NOT(ISNUMBER(B11))),"",B12-B11)</f>
        <v>0.299999999999997</v>
      </c>
      <c r="D12" s="15" t="n">
        <f aca="false">IF(COUNT(B6:B12)&gt;=7,AVERAGE(B6:B12),"")</f>
        <v>82.9571428571429</v>
      </c>
      <c r="E12" s="15" t="n">
        <f aca="false">IF(B12="","",B12-Lists!$B$4)</f>
        <v>6.7</v>
      </c>
      <c r="F12" s="16"/>
    </row>
    <row r="13" customFormat="false" ht="15" hidden="false" customHeight="false" outlineLevel="0" collapsed="false">
      <c r="A13" s="13" t="n">
        <v>46164</v>
      </c>
      <c r="B13" s="14" t="n">
        <v>82</v>
      </c>
      <c r="C13" s="17" t="n">
        <f aca="false">IF(OR(B13="",NOT(ISNUMBER(B12))),"",B13-B12)</f>
        <v>-0.700000000000003</v>
      </c>
      <c r="D13" s="17" t="n">
        <f aca="false">IF(COUNT(B7:B13)&gt;=7,AVERAGE(B7:B13),"")</f>
        <v>82.7</v>
      </c>
      <c r="E13" s="17" t="n">
        <f aca="false">IF(B13="","",B13-Lists!$B$4)</f>
        <v>6</v>
      </c>
      <c r="F13" s="16" t="s">
        <v>27</v>
      </c>
    </row>
    <row r="14" customFormat="false" ht="15" hidden="false" customHeight="false" outlineLevel="0" collapsed="false">
      <c r="A14" s="13" t="n">
        <v>46166</v>
      </c>
      <c r="B14" s="14" t="n">
        <v>81.6</v>
      </c>
      <c r="C14" s="15" t="n">
        <f aca="false">IF(OR(B14="",NOT(ISNUMBER(B13))),"",B14-B13)</f>
        <v>-0.400000000000006</v>
      </c>
      <c r="D14" s="15" t="n">
        <f aca="false">IF(COUNT(B8:B14)&gt;=7,AVERAGE(B8:B14),"")</f>
        <v>82.4714285714286</v>
      </c>
      <c r="E14" s="15" t="n">
        <f aca="false">IF(B14="","",B14-Lists!$B$4)</f>
        <v>5.59999999999999</v>
      </c>
      <c r="F14" s="16"/>
    </row>
    <row r="15" customFormat="false" ht="15" hidden="false" customHeight="false" outlineLevel="0" collapsed="false">
      <c r="A15" s="13" t="n">
        <v>46168</v>
      </c>
      <c r="B15" s="14" t="n">
        <v>81.8</v>
      </c>
      <c r="C15" s="17" t="n">
        <f aca="false">IF(OR(B15="",NOT(ISNUMBER(B14))),"",B15-B14)</f>
        <v>0.200000000000003</v>
      </c>
      <c r="D15" s="17" t="n">
        <f aca="false">IF(COUNT(B9:B15)&gt;=7,AVERAGE(B9:B15),"")</f>
        <v>82.3142857142857</v>
      </c>
      <c r="E15" s="17" t="n">
        <f aca="false">IF(B15="","",B15-Lists!$B$4)</f>
        <v>5.8</v>
      </c>
      <c r="F15" s="16"/>
    </row>
    <row r="16" customFormat="false" ht="15" hidden="false" customHeight="false" outlineLevel="0" collapsed="false">
      <c r="A16" s="13" t="n">
        <v>46170</v>
      </c>
      <c r="B16" s="14" t="n">
        <v>81.3</v>
      </c>
      <c r="C16" s="15" t="n">
        <f aca="false">IF(OR(B16="",NOT(ISNUMBER(B15))),"",B16-B15)</f>
        <v>-0.5</v>
      </c>
      <c r="D16" s="15" t="n">
        <f aca="false">IF(COUNT(B10:B16)&gt;=7,AVERAGE(B10:B16),"")</f>
        <v>82.0571428571429</v>
      </c>
      <c r="E16" s="15" t="n">
        <f aca="false">IF(B16="","",B16-Lists!$B$4)</f>
        <v>5.3</v>
      </c>
      <c r="F16" s="16"/>
    </row>
    <row r="17" customFormat="false" ht="15" hidden="false" customHeight="false" outlineLevel="0" collapsed="false">
      <c r="A17" s="13" t="n">
        <v>46172</v>
      </c>
      <c r="B17" s="14" t="n">
        <v>81</v>
      </c>
      <c r="C17" s="17" t="n">
        <f aca="false">IF(OR(B17="",NOT(ISNUMBER(B16))),"",B17-B16)</f>
        <v>-0.299999999999997</v>
      </c>
      <c r="D17" s="17" t="n">
        <f aca="false">IF(COUNT(B11:B17)&gt;=7,AVERAGE(B11:B17),"")</f>
        <v>81.8285714285714</v>
      </c>
      <c r="E17" s="17" t="n">
        <f aca="false">IF(B17="","",B17-Lists!$B$4)</f>
        <v>5</v>
      </c>
      <c r="F17" s="16"/>
    </row>
    <row r="18" customFormat="false" ht="15" hidden="false" customHeight="false" outlineLevel="0" collapsed="false">
      <c r="A18" s="13" t="n">
        <v>46174</v>
      </c>
      <c r="B18" s="14" t="n">
        <v>80.7</v>
      </c>
      <c r="C18" s="15" t="n">
        <f aca="false">IF(OR(B18="",NOT(ISNUMBER(B17))),"",B18-B17)</f>
        <v>-0.299999999999997</v>
      </c>
      <c r="D18" s="15" t="n">
        <f aca="false">IF(COUNT(B12:B18)&gt;=7,AVERAGE(B12:B18),"")</f>
        <v>81.5857142857143</v>
      </c>
      <c r="E18" s="15" t="n">
        <f aca="false">IF(B18="","",B18-Lists!$B$4)</f>
        <v>4.7</v>
      </c>
      <c r="F18" s="16"/>
    </row>
    <row r="19" customFormat="false" ht="15" hidden="false" customHeight="false" outlineLevel="0" collapsed="false">
      <c r="A19" s="13" t="n">
        <v>46176</v>
      </c>
      <c r="B19" s="14" t="n">
        <v>80.9</v>
      </c>
      <c r="C19" s="17" t="n">
        <f aca="false">IF(OR(B19="",NOT(ISNUMBER(B18))),"",B19-B18)</f>
        <v>0.200000000000003</v>
      </c>
      <c r="D19" s="17" t="n">
        <f aca="false">IF(COUNT(B13:B19)&gt;=7,AVERAGE(B13:B19),"")</f>
        <v>81.3285714285714</v>
      </c>
      <c r="E19" s="17" t="n">
        <f aca="false">IF(B19="","",B19-Lists!$B$4)</f>
        <v>4.90000000000001</v>
      </c>
      <c r="F19" s="16"/>
    </row>
    <row r="20" customFormat="false" ht="15" hidden="false" customHeight="false" outlineLevel="0" collapsed="false">
      <c r="A20" s="13" t="n">
        <v>46178</v>
      </c>
      <c r="B20" s="14" t="n">
        <v>80.4</v>
      </c>
      <c r="C20" s="15" t="n">
        <f aca="false">IF(OR(B20="",NOT(ISNUMBER(B19))),"",B20-B19)</f>
        <v>-0.5</v>
      </c>
      <c r="D20" s="15" t="n">
        <f aca="false">IF(COUNT(B14:B20)&gt;=7,AVERAGE(B14:B20),"")</f>
        <v>81.1</v>
      </c>
      <c r="E20" s="15" t="n">
        <f aca="false">IF(B20="","",B20-Lists!$B$4)</f>
        <v>4.40000000000001</v>
      </c>
      <c r="F20" s="16"/>
    </row>
    <row r="21" customFormat="false" ht="15" hidden="false" customHeight="false" outlineLevel="0" collapsed="false">
      <c r="A21" s="13" t="n">
        <v>46180</v>
      </c>
      <c r="B21" s="14" t="n">
        <v>80.1</v>
      </c>
      <c r="C21" s="17" t="n">
        <f aca="false">IF(OR(B21="",NOT(ISNUMBER(B20))),"",B21-B20)</f>
        <v>-0.300000000000011</v>
      </c>
      <c r="D21" s="17" t="n">
        <f aca="false">IF(COUNT(B15:B21)&gt;=7,AVERAGE(B15:B21),"")</f>
        <v>80.8857142857143</v>
      </c>
      <c r="E21" s="17" t="n">
        <f aca="false">IF(B21="","",B21-Lists!$B$4)</f>
        <v>4.09999999999999</v>
      </c>
      <c r="F21" s="16"/>
    </row>
    <row r="22" customFormat="false" ht="15" hidden="false" customHeight="false" outlineLevel="0" collapsed="false">
      <c r="A22" s="13" t="n">
        <v>46182</v>
      </c>
      <c r="B22" s="14" t="n">
        <v>79.8</v>
      </c>
      <c r="C22" s="15" t="n">
        <f aca="false">IF(OR(B22="",NOT(ISNUMBER(B21))),"",B22-B21)</f>
        <v>-0.299999999999997</v>
      </c>
      <c r="D22" s="15" t="n">
        <f aca="false">IF(COUNT(B16:B22)&gt;=7,AVERAGE(B16:B22),"")</f>
        <v>80.6</v>
      </c>
      <c r="E22" s="15" t="n">
        <f aca="false">IF(B22="","",B22-Lists!$B$4)</f>
        <v>3.8</v>
      </c>
      <c r="F22" s="16" t="s">
        <v>28</v>
      </c>
    </row>
    <row r="23" customFormat="false" ht="15" hidden="false" customHeight="false" outlineLevel="0" collapsed="false">
      <c r="A23" s="13" t="n">
        <v>46184</v>
      </c>
      <c r="B23" s="14" t="n">
        <v>80</v>
      </c>
      <c r="C23" s="17" t="n">
        <f aca="false">IF(OR(B23="",NOT(ISNUMBER(B22))),"",B23-B22)</f>
        <v>0.200000000000003</v>
      </c>
      <c r="D23" s="17" t="n">
        <f aca="false">IF(COUNT(B17:B23)&gt;=7,AVERAGE(B17:B23),"")</f>
        <v>80.4142857142857</v>
      </c>
      <c r="E23" s="17" t="n">
        <f aca="false">IF(B23="","",B23-Lists!$B$4)</f>
        <v>4</v>
      </c>
      <c r="F23" s="16"/>
    </row>
    <row r="24" customFormat="false" ht="15" hidden="false" customHeight="false" outlineLevel="0" collapsed="false">
      <c r="A24" s="13" t="n">
        <v>46186</v>
      </c>
      <c r="B24" s="14" t="n">
        <v>79.5</v>
      </c>
      <c r="C24" s="15" t="n">
        <f aca="false">IF(OR(B24="",NOT(ISNUMBER(B23))),"",B24-B23)</f>
        <v>-0.5</v>
      </c>
      <c r="D24" s="15" t="n">
        <f aca="false">IF(COUNT(B18:B24)&gt;=7,AVERAGE(B18:B24),"")</f>
        <v>80.2</v>
      </c>
      <c r="E24" s="15" t="n">
        <f aca="false">IF(B24="","",B24-Lists!$B$4)</f>
        <v>3.5</v>
      </c>
      <c r="F24" s="16"/>
    </row>
    <row r="25" customFormat="false" ht="15" hidden="false" customHeight="false" outlineLevel="0" collapsed="false">
      <c r="A25" s="13"/>
      <c r="B25" s="14"/>
      <c r="C25" s="17" t="str">
        <f aca="false">IF(OR(B25="",NOT(ISNUMBER(B24))),"",B25-B24)</f>
        <v/>
      </c>
      <c r="D25" s="17" t="str">
        <f aca="false">IF(COUNT(B19:B25)&gt;=7,AVERAGE(B19:B25),"")</f>
        <v/>
      </c>
      <c r="E25" s="17" t="str">
        <f aca="false">IF(B25="","",B25-Lists!$B$4)</f>
        <v/>
      </c>
      <c r="F25" s="16"/>
    </row>
    <row r="26" customFormat="false" ht="15" hidden="false" customHeight="false" outlineLevel="0" collapsed="false">
      <c r="A26" s="13"/>
      <c r="B26" s="14"/>
      <c r="C26" s="15" t="str">
        <f aca="false">IF(OR(B26="",NOT(ISNUMBER(B25))),"",B26-B25)</f>
        <v/>
      </c>
      <c r="D26" s="15" t="str">
        <f aca="false">IF(COUNT(B20:B26)&gt;=7,AVERAGE(B20:B26),"")</f>
        <v/>
      </c>
      <c r="E26" s="15" t="str">
        <f aca="false">IF(B26="","",B26-Lists!$B$4)</f>
        <v/>
      </c>
      <c r="F26" s="16"/>
    </row>
    <row r="27" customFormat="false" ht="15" hidden="false" customHeight="false" outlineLevel="0" collapsed="false">
      <c r="A27" s="13"/>
      <c r="B27" s="14"/>
      <c r="C27" s="17" t="str">
        <f aca="false">IF(OR(B27="",NOT(ISNUMBER(B26))),"",B27-B26)</f>
        <v/>
      </c>
      <c r="D27" s="17" t="str">
        <f aca="false">IF(COUNT(B21:B27)&gt;=7,AVERAGE(B21:B27),"")</f>
        <v/>
      </c>
      <c r="E27" s="17" t="str">
        <f aca="false">IF(B27="","",B27-Lists!$B$4)</f>
        <v/>
      </c>
      <c r="F27" s="16"/>
    </row>
    <row r="28" customFormat="false" ht="15" hidden="false" customHeight="false" outlineLevel="0" collapsed="false">
      <c r="A28" s="13"/>
      <c r="B28" s="14"/>
      <c r="C28" s="15" t="str">
        <f aca="false">IF(OR(B28="",NOT(ISNUMBER(B27))),"",B28-B27)</f>
        <v/>
      </c>
      <c r="D28" s="15" t="str">
        <f aca="false">IF(COUNT(B22:B28)&gt;=7,AVERAGE(B22:B28),"")</f>
        <v/>
      </c>
      <c r="E28" s="15" t="str">
        <f aca="false">IF(B28="","",B28-Lists!$B$4)</f>
        <v/>
      </c>
      <c r="F28" s="16"/>
    </row>
    <row r="29" customFormat="false" ht="15" hidden="false" customHeight="false" outlineLevel="0" collapsed="false">
      <c r="A29" s="13"/>
      <c r="B29" s="14"/>
      <c r="C29" s="17" t="str">
        <f aca="false">IF(OR(B29="",NOT(ISNUMBER(B28))),"",B29-B28)</f>
        <v/>
      </c>
      <c r="D29" s="17" t="str">
        <f aca="false">IF(COUNT(B23:B29)&gt;=7,AVERAGE(B23:B29),"")</f>
        <v/>
      </c>
      <c r="E29" s="17" t="str">
        <f aca="false">IF(B29="","",B29-Lists!$B$4)</f>
        <v/>
      </c>
      <c r="F29" s="16"/>
    </row>
    <row r="30" customFormat="false" ht="15" hidden="false" customHeight="false" outlineLevel="0" collapsed="false">
      <c r="A30" s="13"/>
      <c r="B30" s="14"/>
      <c r="C30" s="15" t="str">
        <f aca="false">IF(OR(B30="",NOT(ISNUMBER(B29))),"",B30-B29)</f>
        <v/>
      </c>
      <c r="D30" s="15" t="str">
        <f aca="false">IF(COUNT(B24:B30)&gt;=7,AVERAGE(B24:B30),"")</f>
        <v/>
      </c>
      <c r="E30" s="15" t="str">
        <f aca="false">IF(B30="","",B30-Lists!$B$4)</f>
        <v/>
      </c>
      <c r="F30" s="16"/>
    </row>
    <row r="31" customFormat="false" ht="15" hidden="false" customHeight="false" outlineLevel="0" collapsed="false">
      <c r="A31" s="13"/>
      <c r="B31" s="14"/>
      <c r="C31" s="17" t="str">
        <f aca="false">IF(OR(B31="",NOT(ISNUMBER(B30))),"",B31-B30)</f>
        <v/>
      </c>
      <c r="D31" s="17" t="str">
        <f aca="false">IF(COUNT(B25:B31)&gt;=7,AVERAGE(B25:B31),"")</f>
        <v/>
      </c>
      <c r="E31" s="17" t="str">
        <f aca="false">IF(B31="","",B31-Lists!$B$4)</f>
        <v/>
      </c>
      <c r="F31" s="16"/>
    </row>
    <row r="32" customFormat="false" ht="15" hidden="false" customHeight="false" outlineLevel="0" collapsed="false">
      <c r="A32" s="13"/>
      <c r="B32" s="14"/>
      <c r="C32" s="15" t="str">
        <f aca="false">IF(OR(B32="",NOT(ISNUMBER(B31))),"",B32-B31)</f>
        <v/>
      </c>
      <c r="D32" s="15" t="str">
        <f aca="false">IF(COUNT(B26:B32)&gt;=7,AVERAGE(B26:B32),"")</f>
        <v/>
      </c>
      <c r="E32" s="15" t="str">
        <f aca="false">IF(B32="","",B32-Lists!$B$4)</f>
        <v/>
      </c>
      <c r="F32" s="16"/>
    </row>
    <row r="33" customFormat="false" ht="15" hidden="false" customHeight="false" outlineLevel="0" collapsed="false">
      <c r="A33" s="13"/>
      <c r="B33" s="14"/>
      <c r="C33" s="17" t="str">
        <f aca="false">IF(OR(B33="",NOT(ISNUMBER(B32))),"",B33-B32)</f>
        <v/>
      </c>
      <c r="D33" s="17" t="str">
        <f aca="false">IF(COUNT(B27:B33)&gt;=7,AVERAGE(B27:B33),"")</f>
        <v/>
      </c>
      <c r="E33" s="17" t="str">
        <f aca="false">IF(B33="","",B33-Lists!$B$4)</f>
        <v/>
      </c>
      <c r="F33" s="16"/>
    </row>
    <row r="34" customFormat="false" ht="15" hidden="false" customHeight="false" outlineLevel="0" collapsed="false">
      <c r="A34" s="13"/>
      <c r="B34" s="14"/>
      <c r="C34" s="15" t="str">
        <f aca="false">IF(OR(B34="",NOT(ISNUMBER(B33))),"",B34-B33)</f>
        <v/>
      </c>
      <c r="D34" s="15" t="str">
        <f aca="false">IF(COUNT(B28:B34)&gt;=7,AVERAGE(B28:B34),"")</f>
        <v/>
      </c>
      <c r="E34" s="15" t="str">
        <f aca="false">IF(B34="","",B34-Lists!$B$4)</f>
        <v/>
      </c>
      <c r="F34" s="16"/>
    </row>
    <row r="35" customFormat="false" ht="15" hidden="false" customHeight="false" outlineLevel="0" collapsed="false">
      <c r="A35" s="13"/>
      <c r="B35" s="14"/>
      <c r="C35" s="17" t="str">
        <f aca="false">IF(OR(B35="",NOT(ISNUMBER(B34))),"",B35-B34)</f>
        <v/>
      </c>
      <c r="D35" s="17" t="str">
        <f aca="false">IF(COUNT(B29:B35)&gt;=7,AVERAGE(B29:B35),"")</f>
        <v/>
      </c>
      <c r="E35" s="17" t="str">
        <f aca="false">IF(B35="","",B35-Lists!$B$4)</f>
        <v/>
      </c>
      <c r="F35" s="16"/>
    </row>
    <row r="36" customFormat="false" ht="15" hidden="false" customHeight="false" outlineLevel="0" collapsed="false">
      <c r="A36" s="13"/>
      <c r="B36" s="14"/>
      <c r="C36" s="15" t="str">
        <f aca="false">IF(OR(B36="",NOT(ISNUMBER(B35))),"",B36-B35)</f>
        <v/>
      </c>
      <c r="D36" s="15" t="str">
        <f aca="false">IF(COUNT(B30:B36)&gt;=7,AVERAGE(B30:B36),"")</f>
        <v/>
      </c>
      <c r="E36" s="15" t="str">
        <f aca="false">IF(B36="","",B36-Lists!$B$4)</f>
        <v/>
      </c>
      <c r="F36" s="16"/>
    </row>
    <row r="37" customFormat="false" ht="15" hidden="false" customHeight="false" outlineLevel="0" collapsed="false">
      <c r="A37" s="13"/>
      <c r="B37" s="14"/>
      <c r="C37" s="17" t="str">
        <f aca="false">IF(OR(B37="",NOT(ISNUMBER(B36))),"",B37-B36)</f>
        <v/>
      </c>
      <c r="D37" s="17" t="str">
        <f aca="false">IF(COUNT(B31:B37)&gt;=7,AVERAGE(B31:B37),"")</f>
        <v/>
      </c>
      <c r="E37" s="17" t="str">
        <f aca="false">IF(B37="","",B37-Lists!$B$4)</f>
        <v/>
      </c>
      <c r="F37" s="16"/>
    </row>
    <row r="38" customFormat="false" ht="15" hidden="false" customHeight="false" outlineLevel="0" collapsed="false">
      <c r="A38" s="13"/>
      <c r="B38" s="14"/>
      <c r="C38" s="15" t="str">
        <f aca="false">IF(OR(B38="",NOT(ISNUMBER(B37))),"",B38-B37)</f>
        <v/>
      </c>
      <c r="D38" s="15" t="str">
        <f aca="false">IF(COUNT(B32:B38)&gt;=7,AVERAGE(B32:B38),"")</f>
        <v/>
      </c>
      <c r="E38" s="15" t="str">
        <f aca="false">IF(B38="","",B38-Lists!$B$4)</f>
        <v/>
      </c>
      <c r="F38" s="16"/>
    </row>
    <row r="39" customFormat="false" ht="15" hidden="false" customHeight="false" outlineLevel="0" collapsed="false">
      <c r="A39" s="13"/>
      <c r="B39" s="14"/>
      <c r="C39" s="17" t="str">
        <f aca="false">IF(OR(B39="",NOT(ISNUMBER(B38))),"",B39-B38)</f>
        <v/>
      </c>
      <c r="D39" s="17" t="str">
        <f aca="false">IF(COUNT(B33:B39)&gt;=7,AVERAGE(B33:B39),"")</f>
        <v/>
      </c>
      <c r="E39" s="17" t="str">
        <f aca="false">IF(B39="","",B39-Lists!$B$4)</f>
        <v/>
      </c>
      <c r="F39" s="16"/>
    </row>
    <row r="40" customFormat="false" ht="15" hidden="false" customHeight="false" outlineLevel="0" collapsed="false">
      <c r="A40" s="13"/>
      <c r="B40" s="14"/>
      <c r="C40" s="15" t="str">
        <f aca="false">IF(OR(B40="",NOT(ISNUMBER(B39))),"",B40-B39)</f>
        <v/>
      </c>
      <c r="D40" s="15" t="str">
        <f aca="false">IF(COUNT(B34:B40)&gt;=7,AVERAGE(B34:B40),"")</f>
        <v/>
      </c>
      <c r="E40" s="15" t="str">
        <f aca="false">IF(B40="","",B40-Lists!$B$4)</f>
        <v/>
      </c>
      <c r="F40" s="16"/>
    </row>
    <row r="41" customFormat="false" ht="15" hidden="false" customHeight="false" outlineLevel="0" collapsed="false">
      <c r="A41" s="13"/>
      <c r="B41" s="14"/>
      <c r="C41" s="17" t="str">
        <f aca="false">IF(OR(B41="",NOT(ISNUMBER(B40))),"",B41-B40)</f>
        <v/>
      </c>
      <c r="D41" s="17" t="str">
        <f aca="false">IF(COUNT(B35:B41)&gt;=7,AVERAGE(B35:B41),"")</f>
        <v/>
      </c>
      <c r="E41" s="17" t="str">
        <f aca="false">IF(B41="","",B41-Lists!$B$4)</f>
        <v/>
      </c>
      <c r="F41" s="16"/>
    </row>
    <row r="42" customFormat="false" ht="15" hidden="false" customHeight="false" outlineLevel="0" collapsed="false">
      <c r="A42" s="13"/>
      <c r="B42" s="14"/>
      <c r="C42" s="15" t="str">
        <f aca="false">IF(OR(B42="",NOT(ISNUMBER(B41))),"",B42-B41)</f>
        <v/>
      </c>
      <c r="D42" s="15" t="str">
        <f aca="false">IF(COUNT(B36:B42)&gt;=7,AVERAGE(B36:B42),"")</f>
        <v/>
      </c>
      <c r="E42" s="15" t="str">
        <f aca="false">IF(B42="","",B42-Lists!$B$4)</f>
        <v/>
      </c>
      <c r="F42" s="16"/>
    </row>
    <row r="43" customFormat="false" ht="15" hidden="false" customHeight="false" outlineLevel="0" collapsed="false">
      <c r="A43" s="13"/>
      <c r="B43" s="14"/>
      <c r="C43" s="17" t="str">
        <f aca="false">IF(OR(B43="",NOT(ISNUMBER(B42))),"",B43-B42)</f>
        <v/>
      </c>
      <c r="D43" s="17" t="str">
        <f aca="false">IF(COUNT(B37:B43)&gt;=7,AVERAGE(B37:B43),"")</f>
        <v/>
      </c>
      <c r="E43" s="17" t="str">
        <f aca="false">IF(B43="","",B43-Lists!$B$4)</f>
        <v/>
      </c>
      <c r="F43" s="16"/>
    </row>
  </sheetData>
  <conditionalFormatting sqref="C4:C43">
    <cfRule type="cellIs" priority="2" operator="lessThan" aboveAverage="0" equalAverage="0" bottom="0" percent="0" rank="0" text="" dxfId="0">
      <formula>0</formula>
    </cfRule>
    <cfRule type="cellIs" priority="3" operator="greaterThan" aboveAverage="0" equalAverage="0" bottom="0" percent="0" rank="0" text="" dxfId="1">
      <formula>0</formula>
    </cfRule>
  </conditionalFormatting>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8EDCAE"/>
    <pageSetUpPr fitToPage="false"/>
  </sheetPr>
  <dimension ref="A1:B4"/>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1" width="20"/>
    <col collapsed="false" customWidth="true" hidden="false" outlineLevel="0" max="2" min="2" style="1" width="12"/>
  </cols>
  <sheetData>
    <row r="1" customFormat="false" ht="15" hidden="false" customHeight="false" outlineLevel="0" collapsed="false">
      <c r="A1" s="11" t="s">
        <v>29</v>
      </c>
    </row>
    <row r="3" customFormat="false" ht="15" hidden="false" customHeight="false" outlineLevel="0" collapsed="false">
      <c r="A3" s="18" t="s">
        <v>30</v>
      </c>
      <c r="B3" s="19" t="n">
        <v>84</v>
      </c>
    </row>
    <row r="4" customFormat="false" ht="15" hidden="false" customHeight="false" outlineLevel="0" collapsed="false">
      <c r="A4" s="18" t="s">
        <v>31</v>
      </c>
      <c r="B4" s="19" t="n">
        <v>76</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2026-06-13T00:38:49Z</dcterms:created>
  <dc:creator>openpyxl</dc:creator>
  <dc:description/>
  <dc:language>en-US</dc:language>
  <cp:lastModifiedBy/>
  <dcterms:modified xsi:type="dcterms:W3CDTF">2026-06-13T00:39:19Z</dcterms:modified>
  <cp:revision>2</cp:revision>
  <dc:subject/>
  <dc:title/>
</cp:coreProperties>
</file>

<file path=docProps/custom.xml><?xml version="1.0" encoding="utf-8"?>
<Properties xmlns="http://schemas.openxmlformats.org/officeDocument/2006/custom-properties" xmlns:vt="http://schemas.openxmlformats.org/officeDocument/2006/docPropsVTypes"/>
</file>