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OKRs" sheetId="3" state="visible" r:id="rId5"/>
    <sheet name="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<sst xmlns="http://schemas.openxmlformats.org/spreadsheetml/2006/main" count="65" uniqueCount="50">
  <si>
    <t xml:space="preserve">How to Use  —  OKR Tracker</t>
  </si>
  <si>
    <t xml:space="preserve">by ExcelGuru.io  |  ExcelGuru.io  |  Track objectives and key results with automatic progress and status</t>
  </si>
  <si>
    <t xml:space="preserve">1. Add your objectives</t>
  </si>
  <si>
    <t xml:space="preserve">On the OKRs sheet, list each objective with its key results and the owner responsible.</t>
  </si>
  <si>
    <t xml:space="preserve">2. Set start, target, current</t>
  </si>
  <si>
    <t xml:space="preserve">For each key result, enter where you began, your target, and where you are now.</t>
  </si>
  <si>
    <t xml:space="preserve">3. Watch progress update</t>
  </si>
  <si>
    <t xml:space="preserve">Progress percentage and an Achieved / On Track / At Risk / Behind status calculate for you.</t>
  </si>
  <si>
    <t xml:space="preserve">4. Review the dashboard</t>
  </si>
  <si>
    <t xml:space="preserve">The progress bars and status ring show which key results need attention this quarter.</t>
  </si>
  <si>
    <t xml:space="preserve">OKR Tracker Dashboard</t>
  </si>
  <si>
    <t xml:space="preserve">by ExcelGuru.io   |   Turn objectives and key results into live progress you can act on</t>
  </si>
  <si>
    <t xml:space="preserve">OBJECTIVES</t>
  </si>
  <si>
    <t xml:space="preserve">KEY RESULTS</t>
  </si>
  <si>
    <t xml:space="preserve">OVERALL PROGRESS</t>
  </si>
  <si>
    <t xml:space="preserve">ACHIEVED</t>
  </si>
  <si>
    <t xml:space="preserve">ON TRACK</t>
  </si>
  <si>
    <t xml:space="preserve">AT RISK / BEHIND</t>
  </si>
  <si>
    <t xml:space="preserve">Objectives &amp; Key Results</t>
  </si>
  <si>
    <t xml:space="preserve">Objective</t>
  </si>
  <si>
    <t xml:space="preserve">Key Result</t>
  </si>
  <si>
    <t xml:space="preserve">Owner</t>
  </si>
  <si>
    <t xml:space="preserve">Start</t>
  </si>
  <si>
    <t xml:space="preserve">Target</t>
  </si>
  <si>
    <t xml:space="preserve">Current</t>
  </si>
  <si>
    <t xml:space="preserve">Progress</t>
  </si>
  <si>
    <t xml:space="preserve">Status</t>
  </si>
  <si>
    <t xml:space="preserve">Grow recurring revenue</t>
  </si>
  <si>
    <t xml:space="preserve">MRR to $50k</t>
  </si>
  <si>
    <t xml:space="preserve">Sales</t>
  </si>
  <si>
    <t xml:space="preserve">New customers to 200</t>
  </si>
  <si>
    <t xml:space="preserve">Marketing</t>
  </si>
  <si>
    <t xml:space="preserve">Cut churn to 3%</t>
  </si>
  <si>
    <t xml:space="preserve">Success</t>
  </si>
  <si>
    <t xml:space="preserve">Delight our customers</t>
  </si>
  <si>
    <t xml:space="preserve">NPS to 50</t>
  </si>
  <si>
    <t xml:space="preserve">CSAT to 95%</t>
  </si>
  <si>
    <t xml:space="preserve">Support</t>
  </si>
  <si>
    <t xml:space="preserve">First response under 2h</t>
  </si>
  <si>
    <t xml:space="preserve">Scale the platform</t>
  </si>
  <si>
    <t xml:space="preserve">Uptime to 99.9%</t>
  </si>
  <si>
    <t xml:space="preserve">Engineering</t>
  </si>
  <si>
    <t xml:space="preserve">Page load under 1.5s</t>
  </si>
  <si>
    <t xml:space="preserve">Deploys to 20 a month</t>
  </si>
  <si>
    <t xml:space="preserve">Avg Progress</t>
  </si>
  <si>
    <t xml:space="preserve">Count</t>
  </si>
  <si>
    <t xml:space="preserve">Achieved</t>
  </si>
  <si>
    <t xml:space="preserve">On Track</t>
  </si>
  <si>
    <t xml:space="preserve">At Risk</t>
  </si>
  <si>
    <t xml:space="preserve">Behind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</si>
</sst>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6"/>
      <color rgb="FF1A5C35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A5C35"/>
        <bgColor rgb="FF2E7D5B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2E7D5B"/>
      </patternFill>
    </fill>
    <fill>
      <patternFill patternType="solid">
        <fgColor rgb="FF2E7D5B"/>
        <bgColor rgb="FF008080"/>
      </patternFill>
    </fill>
    <fill>
      <patternFill patternType="solid">
        <fgColor rgb="FFC0392B"/>
        <bgColor rgb="FF993366"/>
      </patternFill>
    </fill>
    <fill>
      <patternFill patternType="solid">
        <fgColor rgb="FFFFF8E1"/>
        <bgColor rgb="FFF0FA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D8E8DF"/>
      </left>
      <right style="thin">
        <color rgb="FFD8E8DF"/>
      </right>
      <top style="thin">
        <color rgb="FFD8E8DF"/>
      </top>
      <bottom style="thin">
        <color rgb="FFD8E8D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A5C35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</font>
      <fill>
        <patternFill>
          <bgColor rgb="FFFCE9B8"/>
        </patternFill>
      </fill>
    </dxf>
    <dxf>
      <font>
        <name val="Arial"/>
        <charset val="1"/>
        <family val="0"/>
        <b val="1"/>
        <color rgb="FF9C1B1B"/>
      </font>
      <fill>
        <patternFill>
          <bgColor rgb="FFF8CB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78787"/>
      <rgbColor rgb="FF9999FF"/>
      <rgbColor rgb="FFC0392B"/>
      <rgbColor rgb="FFFFF8E1"/>
      <rgbColor rgb="FFF0FA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8DF"/>
      <rgbColor rgb="FFC9EFD6"/>
      <rgbColor rgb="FFFCE9B8"/>
      <rgbColor rgb="FFC9DECF"/>
      <rgbColor rgb="FFFF99CC"/>
      <rgbColor rgb="FFCC99FF"/>
      <rgbColor rgb="FFF8CBCB"/>
      <rgbColor rgb="FF3366FF"/>
      <rgbColor rgb="FF3AB86A"/>
      <rgbColor rgb="FF99CC00"/>
      <rgbColor rgb="FFF1C40F"/>
      <rgbColor rgb="FFFF9900"/>
      <rgbColor rgb="FFFF6600"/>
      <rgbColor rgb="FF4F81BD"/>
      <rgbColor rgb="FF969696"/>
      <rgbColor rgb="FF003366"/>
      <rgbColor rgb="FF2E7D5B"/>
      <rgbColor rgb="FF003300"/>
      <rgbColor rgb="FF333300"/>
      <rgbColor rgb="FF9C1B1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Progress by Key Result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OKRs!G2</c:f>
              <c:strCache>
                <c:ptCount val="1"/>
                <c:pt idx="0">
                  <c:v>Progress</c:v>
                </c:pt>
              </c:strCache>
            </c:strRef>
          </c:tx>
          <c:spPr>
            <a:solidFill>
              <a:srgbClr val="3ab86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OKRs!$B$3:$B$11</c:f>
              <c:strCache>
                <c:ptCount val="9"/>
                <c:pt idx="0">
                  <c:v>MRR to $50k</c:v>
                </c:pt>
                <c:pt idx="1">
                  <c:v>New customers to 200</c:v>
                </c:pt>
                <c:pt idx="2">
                  <c:v>Cut churn to 3%</c:v>
                </c:pt>
                <c:pt idx="3">
                  <c:v>NPS to 50</c:v>
                </c:pt>
                <c:pt idx="4">
                  <c:v>CSAT to 95%</c:v>
                </c:pt>
                <c:pt idx="5">
                  <c:v>First response under 2h</c:v>
                </c:pt>
                <c:pt idx="6">
                  <c:v>Uptime to 99.9%</c:v>
                </c:pt>
                <c:pt idx="7">
                  <c:v>Page load under 1.5s</c:v>
                </c:pt>
                <c:pt idx="8">
                  <c:v>Deploys to 20 a month</c:v>
                </c:pt>
              </c:strCache>
            </c:strRef>
          </c:cat>
          <c:val>
            <c:numRef>
              <c:f>OKRs!$G$3:$G$11</c:f>
              <c:numCache>
                <c:formatCode>0%</c:formatCode>
                <c:ptCount val="9"/>
                <c:pt idx="0">
                  <c:v>0.7</c:v>
                </c:pt>
                <c:pt idx="1">
                  <c:v>0.7</c:v>
                </c:pt>
                <c:pt idx="2">
                  <c:v>0.8</c:v>
                </c:pt>
                <c:pt idx="3">
                  <c:v>1</c:v>
                </c:pt>
                <c:pt idx="4">
                  <c:v>0.7</c:v>
                </c:pt>
                <c:pt idx="5">
                  <c:v>0.5</c:v>
                </c:pt>
                <c:pt idx="6">
                  <c:v>0.777777777777776</c:v>
                </c:pt>
                <c:pt idx="7">
                  <c:v>0.266666666666667</c:v>
                </c:pt>
                <c:pt idx="8">
                  <c:v>0.333333333333333</c:v>
                </c:pt>
              </c:numCache>
            </c:numRef>
          </c:val>
        </c:ser>
        <c:gapWidth val="150"/>
        <c:overlap val="0"/>
        <c:axId val="28199329"/>
        <c:axId val="73117769"/>
      </c:barChart>
      <c:catAx>
        <c:axId val="28199329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3117769"/>
        <c:crosses val="autoZero"/>
        <c:auto val="1"/>
        <c:lblAlgn val="ctr"/>
        <c:lblOffset val="100"/>
        <c:noMultiLvlLbl val="0"/>
      </c:catAx>
      <c:valAx>
        <c:axId val="731177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819932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Key Results by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Summary!E1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a5c35"/>
              </a:solidFill>
              <a:ln w="0">
                <a:noFill/>
              </a:ln>
            </c:spPr>
          </c:dPt>
          <c:dPt>
            <c:idx val="1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1c40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c0392b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Summary!$D$2:$D$5</c:f>
              <c:strCache>
                <c:ptCount val="4"/>
                <c:pt idx="0">
                  <c:v>Achieved</c:v>
                </c:pt>
                <c:pt idx="1">
                  <c:v>On Track</c:v>
                </c:pt>
                <c:pt idx="2">
                  <c:v>At Risk</c:v>
                </c:pt>
                <c:pt idx="3">
                  <c:v>Behind</c:v>
                </c:pt>
              </c:strCache>
            </c:strRef>
          </c:cat>
          <c:val>
            <c:numRef>
              <c:f>Summary!$E$2:$E$5</c:f>
              <c:numCache>
                <c:formatCode>General</c:formatCode>
                <c:ptCount val="4"/>
                <c:pt idx="0">
                  <c:v>1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7</xdr:col>
      <xdr:colOff>666360</xdr:colOff>
      <xdr:row>28</xdr:row>
      <xdr:rowOff>26640</xdr:rowOff>
    </xdr:to>
    <xdr:graphicFrame>
      <xdr:nvGraphicFramePr>
        <xdr:cNvPr id="0" name="Chart 1"/>
        <xdr:cNvGraphicFramePr/>
      </xdr:nvGraphicFramePr>
      <xdr:xfrm>
        <a:off x="0" y="2190600"/>
        <a:ext cx="6191640" cy="345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10</xdr:row>
      <xdr:rowOff>0</xdr:rowOff>
    </xdr:from>
    <xdr:to>
      <xdr:col>12</xdr:col>
      <xdr:colOff>82440</xdr:colOff>
      <xdr:row>26</xdr:row>
      <xdr:rowOff>119520</xdr:rowOff>
    </xdr:to>
    <xdr:graphicFrame>
      <xdr:nvGraphicFramePr>
        <xdr:cNvPr id="1" name="Chart 2"/>
        <xdr:cNvGraphicFramePr/>
      </xdr:nvGraphicFramePr>
      <xdr:xfrm>
        <a:off x="6314400" y="2190600"/>
        <a:ext cx="3239640" cy="3167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4" min="1" style="0" width="11.2"/>
  </cols>
  <sheetData>
    <row r="1" customFormat="false" ht="19.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9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8" hidden="false" customHeight="true" outlineLevel="0" collapsed="false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7" customFormat="false" ht="18" hidden="false" customHeight="true" outlineLevel="0" collapsed="false">
      <c r="A7" s="7" t="s">
        <v>12</v>
      </c>
      <c r="B7" s="7"/>
      <c r="C7" s="8" t="s">
        <v>13</v>
      </c>
      <c r="D7" s="8"/>
      <c r="E7" s="9" t="s">
        <v>14</v>
      </c>
      <c r="F7" s="9"/>
      <c r="G7" s="7" t="s">
        <v>15</v>
      </c>
      <c r="H7" s="7"/>
      <c r="I7" s="8" t="s">
        <v>16</v>
      </c>
      <c r="J7" s="8"/>
      <c r="K7" s="10" t="s">
        <v>17</v>
      </c>
      <c r="L7" s="10"/>
    </row>
    <row r="8" customFormat="false" ht="21.75" hidden="false" customHeight="true" outlineLevel="0" collapsed="false">
      <c r="A8" s="11" t="n">
        <f aca="false">COUNTA(Summary!$A$2:$A$4)</f>
        <v>3</v>
      </c>
      <c r="B8" s="11"/>
      <c r="C8" s="11" t="n">
        <f aca="false">COUNTA(OKRs!$B$3:$B$11)</f>
        <v>9</v>
      </c>
      <c r="D8" s="11"/>
      <c r="E8" s="12" t="n">
        <f aca="false">AVERAGE(OKRs!$G$3:$G$11)</f>
        <v>0.641975308641975</v>
      </c>
      <c r="F8" s="12"/>
      <c r="G8" s="11" t="n">
        <f aca="false">COUNTIF(OKRs!$H$3:$H$11,"Achieved")</f>
        <v>1</v>
      </c>
      <c r="H8" s="11"/>
      <c r="I8" s="11" t="n">
        <f aca="false">COUNTIF(OKRs!$H$3:$H$11,"On Track")</f>
        <v>5</v>
      </c>
      <c r="J8" s="11"/>
      <c r="K8" s="11" t="n">
        <f aca="false">COUNTIF(OKRs!$H$3:$H$11,"At Risk")+COUNTIF(OKRs!$H$3:$H$11,"Behind")</f>
        <v>3</v>
      </c>
      <c r="L8" s="11"/>
    </row>
    <row r="9" customFormat="false" ht="15.75" hidden="false" customHeight="true" outlineLevel="0" collapsed="false">
      <c r="A9" s="11"/>
      <c r="B9" s="11"/>
      <c r="C9" s="11"/>
      <c r="D9" s="11"/>
      <c r="E9" s="12"/>
      <c r="F9" s="12"/>
      <c r="G9" s="11"/>
      <c r="H9" s="11"/>
      <c r="I9" s="11"/>
      <c r="J9" s="11"/>
      <c r="K9" s="11"/>
      <c r="L9" s="11"/>
    </row>
  </sheetData>
  <mergeCells count="14">
    <mergeCell ref="A1:N2"/>
    <mergeCell ref="A3:N3"/>
    <mergeCell ref="A7:B7"/>
    <mergeCell ref="C7:D7"/>
    <mergeCell ref="E7:F7"/>
    <mergeCell ref="G7:H7"/>
    <mergeCell ref="I7:J7"/>
    <mergeCell ref="K7:L7"/>
    <mergeCell ref="A8:B9"/>
    <mergeCell ref="C8:D9"/>
    <mergeCell ref="E8:F9"/>
    <mergeCell ref="G8:H9"/>
    <mergeCell ref="I8:J9"/>
    <mergeCell ref="K8:L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24"/>
    <col collapsed="false" customWidth="true" hidden="false" outlineLevel="0" max="3" min="3" style="0" width="11"/>
    <col collapsed="false" customWidth="true" hidden="false" outlineLevel="0" max="6" min="4" style="0" width="9"/>
    <col collapsed="false" customWidth="true" hidden="false" outlineLevel="0" max="7" min="7" style="0" width="11"/>
    <col collapsed="false" customWidth="true" hidden="false" outlineLevel="0" max="8" min="8" style="0" width="12"/>
  </cols>
  <sheetData>
    <row r="1" customFormat="false" ht="25.5" hidden="false" customHeight="true" outlineLevel="0" collapsed="false">
      <c r="A1" s="13" t="s">
        <v>18</v>
      </c>
      <c r="B1" s="13"/>
      <c r="C1" s="13"/>
      <c r="D1" s="13"/>
      <c r="E1" s="13"/>
      <c r="F1" s="13"/>
      <c r="G1" s="13"/>
      <c r="H1" s="13"/>
    </row>
    <row r="2" customFormat="false" ht="15" hidden="false" customHeight="false" outlineLevel="0" collapsed="false">
      <c r="A2" s="14" t="s">
        <v>19</v>
      </c>
      <c r="B2" s="14" t="s">
        <v>20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25</v>
      </c>
      <c r="H2" s="14" t="s">
        <v>26</v>
      </c>
    </row>
    <row r="3" customFormat="false" ht="15" hidden="false" customHeight="false" outlineLevel="0" collapsed="false">
      <c r="A3" s="15" t="s">
        <v>27</v>
      </c>
      <c r="B3" s="15" t="s">
        <v>28</v>
      </c>
      <c r="C3" s="16" t="s">
        <v>29</v>
      </c>
      <c r="D3" s="17" t="n">
        <v>30</v>
      </c>
      <c r="E3" s="17" t="n">
        <v>50</v>
      </c>
      <c r="F3" s="17" t="n">
        <v>44</v>
      </c>
      <c r="G3" s="18" t="n">
        <f aca="false">MAX(0,MIN(1,(F3-D3)/(E3-D3)))</f>
        <v>0.7</v>
      </c>
      <c r="H3" s="16" t="str">
        <f aca="false">IF(G3&gt;=1,"Achieved",IF(G3&gt;=0.7,"On Track",IF(G3&gt;=0.3,"At Risk","Behind")))</f>
        <v>On Track</v>
      </c>
    </row>
    <row r="4" customFormat="false" ht="15" hidden="false" customHeight="false" outlineLevel="0" collapsed="false">
      <c r="A4" s="15" t="s">
        <v>27</v>
      </c>
      <c r="B4" s="15" t="s">
        <v>30</v>
      </c>
      <c r="C4" s="16" t="s">
        <v>31</v>
      </c>
      <c r="D4" s="17" t="n">
        <v>120</v>
      </c>
      <c r="E4" s="17" t="n">
        <v>200</v>
      </c>
      <c r="F4" s="17" t="n">
        <v>176</v>
      </c>
      <c r="G4" s="18" t="n">
        <f aca="false">MAX(0,MIN(1,(F4-D4)/(E4-D4)))</f>
        <v>0.7</v>
      </c>
      <c r="H4" s="16" t="str">
        <f aca="false">IF(G4&gt;=1,"Achieved",IF(G4&gt;=0.7,"On Track",IF(G4&gt;=0.3,"At Risk","Behind")))</f>
        <v>On Track</v>
      </c>
    </row>
    <row r="5" customFormat="false" ht="15" hidden="false" customHeight="false" outlineLevel="0" collapsed="false">
      <c r="A5" s="15" t="s">
        <v>27</v>
      </c>
      <c r="B5" s="15" t="s">
        <v>32</v>
      </c>
      <c r="C5" s="16" t="s">
        <v>33</v>
      </c>
      <c r="D5" s="17" t="n">
        <v>6</v>
      </c>
      <c r="E5" s="17" t="n">
        <v>3</v>
      </c>
      <c r="F5" s="17" t="n">
        <v>3.6</v>
      </c>
      <c r="G5" s="18" t="n">
        <f aca="false">MAX(0,MIN(1,(F5-D5)/(E5-D5)))</f>
        <v>0.8</v>
      </c>
      <c r="H5" s="16" t="str">
        <f aca="false">IF(G5&gt;=1,"Achieved",IF(G5&gt;=0.7,"On Track",IF(G5&gt;=0.3,"At Risk","Behind")))</f>
        <v>On Track</v>
      </c>
    </row>
    <row r="6" customFormat="false" ht="15" hidden="false" customHeight="false" outlineLevel="0" collapsed="false">
      <c r="A6" s="15" t="s">
        <v>34</v>
      </c>
      <c r="B6" s="15" t="s">
        <v>35</v>
      </c>
      <c r="C6" s="16" t="s">
        <v>33</v>
      </c>
      <c r="D6" s="17" t="n">
        <v>30</v>
      </c>
      <c r="E6" s="17" t="n">
        <v>50</v>
      </c>
      <c r="F6" s="17" t="n">
        <v>52</v>
      </c>
      <c r="G6" s="18" t="n">
        <f aca="false">MAX(0,MIN(1,(F6-D6)/(E6-D6)))</f>
        <v>1</v>
      </c>
      <c r="H6" s="16" t="str">
        <f aca="false">IF(G6&gt;=1,"Achieved",IF(G6&gt;=0.7,"On Track",IF(G6&gt;=0.3,"At Risk","Behind")))</f>
        <v>Achieved</v>
      </c>
    </row>
    <row r="7" customFormat="false" ht="15" hidden="false" customHeight="false" outlineLevel="0" collapsed="false">
      <c r="A7" s="15" t="s">
        <v>34</v>
      </c>
      <c r="B7" s="15" t="s">
        <v>36</v>
      </c>
      <c r="C7" s="16" t="s">
        <v>37</v>
      </c>
      <c r="D7" s="17" t="n">
        <v>85</v>
      </c>
      <c r="E7" s="17" t="n">
        <v>95</v>
      </c>
      <c r="F7" s="17" t="n">
        <v>92</v>
      </c>
      <c r="G7" s="18" t="n">
        <f aca="false">MAX(0,MIN(1,(F7-D7)/(E7-D7)))</f>
        <v>0.7</v>
      </c>
      <c r="H7" s="16" t="str">
        <f aca="false">IF(G7&gt;=1,"Achieved",IF(G7&gt;=0.7,"On Track",IF(G7&gt;=0.3,"At Risk","Behind")))</f>
        <v>On Track</v>
      </c>
    </row>
    <row r="8" customFormat="false" ht="15" hidden="false" customHeight="false" outlineLevel="0" collapsed="false">
      <c r="A8" s="15" t="s">
        <v>34</v>
      </c>
      <c r="B8" s="15" t="s">
        <v>38</v>
      </c>
      <c r="C8" s="16" t="s">
        <v>37</v>
      </c>
      <c r="D8" s="17" t="n">
        <v>5</v>
      </c>
      <c r="E8" s="17" t="n">
        <v>2</v>
      </c>
      <c r="F8" s="17" t="n">
        <v>3.5</v>
      </c>
      <c r="G8" s="18" t="n">
        <f aca="false">MAX(0,MIN(1,(F8-D8)/(E8-D8)))</f>
        <v>0.5</v>
      </c>
      <c r="H8" s="16" t="str">
        <f aca="false">IF(G8&gt;=1,"Achieved",IF(G8&gt;=0.7,"On Track",IF(G8&gt;=0.3,"At Risk","Behind")))</f>
        <v>At Risk</v>
      </c>
    </row>
    <row r="9" customFormat="false" ht="15" hidden="false" customHeight="false" outlineLevel="0" collapsed="false">
      <c r="A9" s="15" t="s">
        <v>39</v>
      </c>
      <c r="B9" s="15" t="s">
        <v>40</v>
      </c>
      <c r="C9" s="16" t="s">
        <v>41</v>
      </c>
      <c r="D9" s="17" t="n">
        <v>99</v>
      </c>
      <c r="E9" s="17" t="n">
        <v>99.9</v>
      </c>
      <c r="F9" s="17" t="n">
        <v>99.7</v>
      </c>
      <c r="G9" s="18" t="n">
        <f aca="false">MAX(0,MIN(1,(F9-D9)/(E9-D9)))</f>
        <v>0.777777777777776</v>
      </c>
      <c r="H9" s="16" t="str">
        <f aca="false">IF(G9&gt;=1,"Achieved",IF(G9&gt;=0.7,"On Track",IF(G9&gt;=0.3,"At Risk","Behind")))</f>
        <v>On Track</v>
      </c>
    </row>
    <row r="10" customFormat="false" ht="15" hidden="false" customHeight="false" outlineLevel="0" collapsed="false">
      <c r="A10" s="15" t="s">
        <v>39</v>
      </c>
      <c r="B10" s="15" t="s">
        <v>42</v>
      </c>
      <c r="C10" s="16" t="s">
        <v>41</v>
      </c>
      <c r="D10" s="17" t="n">
        <v>3</v>
      </c>
      <c r="E10" s="17" t="n">
        <v>1.5</v>
      </c>
      <c r="F10" s="17" t="n">
        <v>2.6</v>
      </c>
      <c r="G10" s="18" t="n">
        <f aca="false">MAX(0,MIN(1,(F10-D10)/(E10-D10)))</f>
        <v>0.266666666666667</v>
      </c>
      <c r="H10" s="16" t="str">
        <f aca="false">IF(G10&gt;=1,"Achieved",IF(G10&gt;=0.7,"On Track",IF(G10&gt;=0.3,"At Risk","Behind")))</f>
        <v>Behind</v>
      </c>
    </row>
    <row r="11" customFormat="false" ht="15" hidden="false" customHeight="false" outlineLevel="0" collapsed="false">
      <c r="A11" s="15" t="s">
        <v>39</v>
      </c>
      <c r="B11" s="15" t="s">
        <v>43</v>
      </c>
      <c r="C11" s="16" t="s">
        <v>41</v>
      </c>
      <c r="D11" s="17" t="n">
        <v>8</v>
      </c>
      <c r="E11" s="17" t="n">
        <v>20</v>
      </c>
      <c r="F11" s="17" t="n">
        <v>12</v>
      </c>
      <c r="G11" s="18" t="n">
        <f aca="false">MAX(0,MIN(1,(F11-D11)/(E11-D11)))</f>
        <v>0.333333333333333</v>
      </c>
      <c r="H11" s="16" t="str">
        <f aca="false">IF(G11&gt;=1,"Achieved",IF(G11&gt;=0.7,"On Track",IF(G11&gt;=0.3,"At Risk","Behind")))</f>
        <v>At Risk</v>
      </c>
    </row>
  </sheetData>
  <mergeCells count="1">
    <mergeCell ref="A1:H1"/>
  </mergeCells>
  <conditionalFormatting sqref="H3:H11">
    <cfRule type="cellIs" priority="2" operator="equal" aboveAverage="0" equalAverage="0" bottom="0" percent="0" rank="0" text="" dxfId="0">
      <formula>"Achieved"</formula>
    </cfRule>
    <cfRule type="cellIs" priority="3" operator="equal" aboveAverage="0" equalAverage="0" bottom="0" percent="0" rank="0" text="" dxfId="0">
      <formula>"On Track"</formula>
    </cfRule>
    <cfRule type="cellIs" priority="4" operator="equal" aboveAverage="0" equalAverage="0" bottom="0" percent="0" rank="0" text="" dxfId="1">
      <formula>"At Risk"</formula>
    </cfRule>
    <cfRule type="cellIs" priority="5" operator="equal" aboveAverage="0" equalAverage="0" bottom="0" percent="0" rank="0" text="" dxfId="2">
      <formula>"Behind"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19</v>
      </c>
      <c r="B1" s="0" t="s">
        <v>44</v>
      </c>
      <c r="D1" s="0" t="s">
        <v>26</v>
      </c>
      <c r="E1" s="0" t="s">
        <v>45</v>
      </c>
    </row>
    <row r="2" customFormat="false" ht="15" hidden="false" customHeight="false" outlineLevel="0" collapsed="false">
      <c r="A2" s="0" t="s">
        <v>27</v>
      </c>
      <c r="B2" s="19" t="n">
        <f aca="false">AVERAGEIF(OKRs!$A$3:$A$11,"Grow recurring revenue",OKRs!$G$3:$G$11)</f>
        <v>0.733333333333333</v>
      </c>
      <c r="D2" s="20" t="s">
        <v>46</v>
      </c>
      <c r="E2" s="20" t="n">
        <f aca="false">COUNTIF(OKRs!$H$3:$H$11,"Achieved")</f>
        <v>1</v>
      </c>
    </row>
    <row r="3" customFormat="false" ht="15" hidden="false" customHeight="false" outlineLevel="0" collapsed="false">
      <c r="A3" s="0" t="s">
        <v>34</v>
      </c>
      <c r="B3" s="19" t="n">
        <f aca="false">AVERAGEIF(OKRs!$A$3:$A$11,"Delight our customers",OKRs!$G$3:$G$11)</f>
        <v>0.733333333333333</v>
      </c>
      <c r="D3" s="20" t="s">
        <v>47</v>
      </c>
      <c r="E3" s="20" t="n">
        <f aca="false">COUNTIF(OKRs!$H$3:$H$11,"On Track")</f>
        <v>5</v>
      </c>
    </row>
    <row r="4" customFormat="false" ht="15" hidden="false" customHeight="false" outlineLevel="0" collapsed="false">
      <c r="A4" s="0" t="s">
        <v>39</v>
      </c>
      <c r="B4" s="19" t="n">
        <f aca="false">AVERAGEIF(OKRs!$A$3:$A$11,"Scale the platform",OKRs!$G$3:$G$11)</f>
        <v>0.459259259259259</v>
      </c>
      <c r="D4" s="20" t="s">
        <v>48</v>
      </c>
      <c r="E4" s="20" t="n">
        <f aca="false">COUNTIF(OKRs!$H$3:$H$11,"At Risk")</f>
        <v>2</v>
      </c>
    </row>
    <row r="5" customFormat="false" ht="15" hidden="false" customHeight="false" outlineLevel="0" collapsed="false">
      <c r="D5" s="0" t="s">
        <v>49</v>
      </c>
      <c r="E5" s="0" t="n">
        <f aca="false">COUNTIF(OKRs!$H$3:$H$11,"Behind")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2026-08-12T02:54:47Z</dcterms:created>
  <dc:creator>openpyxl</dc:creator>
  <dc:description/>
  <dc:language>en-US</dc:language>
  <cp:lastModifiedBy/>
  <dcterms:modified xsi:type="dcterms:W3CDTF">2026-08-12T02:54:56Z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