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Leave Tracker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<sst xmlns="http://schemas.openxmlformats.org/spreadsheetml/2006/main" count="100" uniqueCount="74">
  <si>
    <t xml:space="preserve">How to Use  —  Leave / PTO Tracker</t>
  </si>
  <si>
    <t xml:space="preserve">by ExcelGuru.io  |  Track every employee's leave balance and never lose count again.</t>
  </si>
  <si>
    <t xml:space="preserve">What this template does</t>
  </si>
  <si>
    <t xml:space="preserve">Track each employee's leave entitlement, the days they have taken by type, and the balance they have left.</t>
  </si>
  <si>
    <t xml:space="preserve">Sheet 1 — Leave Tracker</t>
  </si>
  <si>
    <t xml:space="preserve">Enter annual entitlement, any carried-over days, and days taken as annual, sick or other. Total entitlement, total taken, remaining and status calculate automatically.</t>
  </si>
  <si>
    <t xml:space="preserve">Sheet 2 — Dashboard</t>
  </si>
  <si>
    <t xml:space="preserve">See total entitlement and taken, average remaining balance, and leave by type and department.</t>
  </si>
  <si>
    <t xml:space="preserve">Colour guide</t>
  </si>
  <si>
    <t xml:space="preserve">Green means a healthy balance, amber means three days or fewer remain, and red means leave is exhausted.</t>
  </si>
  <si>
    <t xml:space="preserve">Tips</t>
  </si>
  <si>
    <t xml:space="preserve">Update the tracker as leave is approved, not after. Watch employees with high balances late in the year to avoid a year-end rush.</t>
  </si>
  <si>
    <t xml:space="preserve">LEAVE / PTO  —  DASHBOARD</t>
  </si>
  <si>
    <t xml:space="preserve">Employees</t>
  </si>
  <si>
    <t xml:space="preserve">Total Entitlement</t>
  </si>
  <si>
    <t xml:space="preserve">Total Taken</t>
  </si>
  <si>
    <t xml:space="preserve">Total Remaining</t>
  </si>
  <si>
    <t xml:space="preserve">Avg Remaining</t>
  </si>
  <si>
    <t xml:space="preserve">Low / Exhausted</t>
  </si>
  <si>
    <t xml:space="preserve">Leave Taken by Type</t>
  </si>
  <si>
    <t xml:space="preserve">Remaining by Department</t>
  </si>
  <si>
    <t xml:space="preserve">Type</t>
  </si>
  <si>
    <t xml:space="preserve">Days</t>
  </si>
  <si>
    <t xml:space="preserve">Department</t>
  </si>
  <si>
    <t xml:space="preserve">Remaining</t>
  </si>
  <si>
    <t xml:space="preserve">Annual</t>
  </si>
  <si>
    <t xml:space="preserve">Sales</t>
  </si>
  <si>
    <t xml:space="preserve">Sick</t>
  </si>
  <si>
    <t xml:space="preserve">Engineering</t>
  </si>
  <si>
    <t xml:space="preserve">Other</t>
  </si>
  <si>
    <t xml:space="preserve">Operations</t>
  </si>
  <si>
    <t xml:space="preserve">Finance</t>
  </si>
  <si>
    <t xml:space="preserve">HR</t>
  </si>
  <si>
    <t xml:space="preserve">Marketing</t>
  </si>
  <si>
    <t xml:space="preserve">Leave / PTO Tracker — entitlement, days taken and balance per employee</t>
  </si>
  <si>
    <t xml:space="preserve">Emp ID</t>
  </si>
  <si>
    <t xml:space="preserve">Name</t>
  </si>
  <si>
    <t xml:space="preserve">Annual Entitlement</t>
  </si>
  <si>
    <t xml:space="preserve">Carried Over</t>
  </si>
  <si>
    <t xml:space="preserve">Annual Taken</t>
  </si>
  <si>
    <t xml:space="preserve">Sick Taken</t>
  </si>
  <si>
    <t xml:space="preserve">Other Taken</t>
  </si>
  <si>
    <t xml:space="preserve">Status</t>
  </si>
  <si>
    <t xml:space="preserve">E-001</t>
  </si>
  <si>
    <t xml:space="preserve">Sarah Mitchell</t>
  </si>
  <si>
    <t xml:space="preserve">E-002</t>
  </si>
  <si>
    <t xml:space="preserve">James Park</t>
  </si>
  <si>
    <t xml:space="preserve">E-003</t>
  </si>
  <si>
    <t xml:space="preserve">Aisha Khan</t>
  </si>
  <si>
    <t xml:space="preserve">E-004</t>
  </si>
  <si>
    <t xml:space="preserve">Diego Lopez</t>
  </si>
  <si>
    <t xml:space="preserve">E-005</t>
  </si>
  <si>
    <t xml:space="preserve">Emma Wright</t>
  </si>
  <si>
    <t xml:space="preserve">E-006</t>
  </si>
  <si>
    <t xml:space="preserve">Liam Chen</t>
  </si>
  <si>
    <t xml:space="preserve">E-007</t>
  </si>
  <si>
    <t xml:space="preserve">Nadia Haq</t>
  </si>
  <si>
    <t xml:space="preserve">E-008</t>
  </si>
  <si>
    <t xml:space="preserve">Tom Vance</t>
  </si>
  <si>
    <t xml:space="preserve">E-009</t>
  </si>
  <si>
    <t xml:space="preserve">Grace Lee</t>
  </si>
  <si>
    <t xml:space="preserve">E-010</t>
  </si>
  <si>
    <t xml:space="preserve">Omar Said</t>
  </si>
  <si>
    <t xml:space="preserve">E-011</t>
  </si>
  <si>
    <t xml:space="preserve">Chloe Adams</t>
  </si>
  <si>
    <t xml:space="preserve">E-012</t>
  </si>
  <si>
    <t xml:space="preserve">Ben Foster</t>
  </si>
  <si>
    <t xml:space="preserve">E-013</t>
  </si>
  <si>
    <t xml:space="preserve">Priya Nair</t>
  </si>
  <si>
    <t xml:space="preserve">E-014</t>
  </si>
  <si>
    <t xml:space="preserve">Mark Cole</t>
  </si>
  <si>
    <t xml:space="preserve">E-015</t>
  </si>
  <si>
    <t xml:space="preserve">Hannah Boyd</t>
  </si>
  <si>
    <t xml:space="preserve">Dropdown Lists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</si>
</sst>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0.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Leave by Type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Days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Dashboard!$A$12:$A$14</c:f>
              <c:strCache>
                <c:ptCount val="3"/>
                <c:pt idx="0">
                  <c:v>Annual</c:v>
                </c:pt>
                <c:pt idx="1">
                  <c:v>Sick</c:v>
                </c:pt>
                <c:pt idx="2">
                  <c:v>Other</c:v>
                </c:pt>
              </c:strCache>
            </c:strRef>
          </c:cat>
          <c:val>
            <c:numRef>
              <c:f>Dashboard!$B$12:$B$14</c:f>
              <c:numCache>
                <c:formatCode>General</c:formatCode>
                <c:ptCount val="3"/>
                <c:pt idx="0">
                  <c:v>201</c:v>
                </c:pt>
                <c:pt idx="1">
                  <c:v>30</c:v>
                </c:pt>
                <c:pt idx="2">
                  <c:v>14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Remaining by Department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Remaining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Dashboard!$D$12:$D$17</c:f>
              <c:strCache>
                <c:ptCount val="6"/>
                <c:pt idx="0">
                  <c:v>Sales</c:v>
                </c:pt>
                <c:pt idx="1">
                  <c:v>Engineering</c:v>
                </c:pt>
                <c:pt idx="2">
                  <c:v>Operations</c:v>
                </c:pt>
                <c:pt idx="3">
                  <c:v>Finance</c:v>
                </c:pt>
                <c:pt idx="4">
                  <c:v>HR</c:v>
                </c:pt>
                <c:pt idx="5">
                  <c:v>Marketing</c:v>
                </c:pt>
              </c:strCache>
            </c:strRef>
          </c:cat>
          <c:val>
            <c:numRef>
              <c:f>Dashboard!$E$12:$E$17</c:f>
              <c:numCache>
                <c:formatCode>General</c:formatCode>
                <c:ptCount val="6"/>
                <c:pt idx="0">
                  <c:v>43</c:v>
                </c:pt>
                <c:pt idx="1">
                  <c:v>53</c:v>
                </c:pt>
                <c:pt idx="2">
                  <c:v>14</c:v>
                </c:pt>
                <c:pt idx="3">
                  <c:v>13</c:v>
                </c:pt>
                <c:pt idx="4">
                  <c:v>10</c:v>
                </c:pt>
                <c:pt idx="5">
                  <c:v>4</c:v>
                </c:pt>
              </c:numCache>
            </c:numRef>
          </c:val>
        </c:ser>
        <c:gapWidth val="150"/>
        <c:overlap val="0"/>
        <c:axId val="23605141"/>
        <c:axId val="71416499"/>
      </c:barChart>
      <c:catAx>
        <c:axId val="2360514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1416499"/>
        <c:crosses val="autoZero"/>
        <c:auto val="1"/>
        <c:lblAlgn val="ctr"/>
        <c:lblOffset val="100"/>
        <c:noMultiLvlLbl val="0"/>
      </c:catAx>
      <c:valAx>
        <c:axId val="71416499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3605141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13</xdr:row>
      <xdr:rowOff>99000</xdr:rowOff>
    </xdr:from>
    <xdr:to>
      <xdr:col>2</xdr:col>
      <xdr:colOff>984240</xdr:colOff>
      <xdr:row>26</xdr:row>
      <xdr:rowOff>142200</xdr:rowOff>
    </xdr:to>
    <xdr:graphicFrame>
      <xdr:nvGraphicFramePr>
        <xdr:cNvPr id="0" name="Chart 1"/>
        <xdr:cNvGraphicFramePr/>
      </xdr:nvGraphicFramePr>
      <xdr:xfrm>
        <a:off x="0" y="36669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13</xdr:row>
      <xdr:rowOff>99000</xdr:rowOff>
    </xdr:from>
    <xdr:to>
      <xdr:col>6</xdr:col>
      <xdr:colOff>780120</xdr:colOff>
      <xdr:row>26</xdr:row>
      <xdr:rowOff>142200</xdr:rowOff>
    </xdr:to>
    <xdr:graphicFrame>
      <xdr:nvGraphicFramePr>
        <xdr:cNvPr id="1" name="Chart 2"/>
        <xdr:cNvGraphicFramePr/>
      </xdr:nvGraphicFramePr>
      <xdr:xfrm>
        <a:off x="3312720" y="36669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COUNTA('Leave Tracker'!B4:B43)</f>
        <v>15</v>
      </c>
      <c r="B4" s="7"/>
      <c r="C4" s="7" t="n">
        <f aca="false">SUM('Leave Tracker'!F4:F43)</f>
        <v>382</v>
      </c>
      <c r="D4" s="7"/>
      <c r="E4" s="7" t="n">
        <f aca="false">SUM('Leave Tracker'!J4:J43)</f>
        <v>245</v>
      </c>
      <c r="F4" s="7"/>
      <c r="G4" s="7" t="n">
        <f aca="false">SUM('Leave Tracker'!K4:K43)</f>
        <v>137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IFERROR(AVERAGE('Leave Tracker'!K4:K43),0)</f>
        <v>9.13333333333333</v>
      </c>
      <c r="B7" s="8"/>
      <c r="C7" s="7" t="n">
        <f aca="false">COUNTIF('Leave Tracker'!L4:L43,"Low")+COUNTIF('Leave Tracker'!L4:L43,"Exhausted")</f>
        <v>4</v>
      </c>
      <c r="D7" s="7"/>
    </row>
    <row r="10" customFormat="false" ht="52.2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24</v>
      </c>
    </row>
    <row r="12" customFormat="false" ht="15" hidden="false" customHeight="false" outlineLevel="0" collapsed="false">
      <c r="A12" s="11" t="s">
        <v>25</v>
      </c>
      <c r="B12" s="11" t="n">
        <f aca="false">SUM('Leave Tracker'!G4:G43)</f>
        <v>201</v>
      </c>
      <c r="D12" s="11" t="s">
        <v>26</v>
      </c>
      <c r="E12" s="11" t="n">
        <f aca="false">SUMIF('Leave Tracker'!C4:C43,"Sales",'Leave Tracker'!K4:K43)</f>
        <v>43</v>
      </c>
    </row>
    <row r="13" customFormat="false" ht="15" hidden="false" customHeight="false" outlineLevel="0" collapsed="false">
      <c r="A13" s="11" t="s">
        <v>27</v>
      </c>
      <c r="B13" s="11" t="n">
        <f aca="false">SUM('Leave Tracker'!H4:H43)</f>
        <v>30</v>
      </c>
      <c r="D13" s="11" t="s">
        <v>28</v>
      </c>
      <c r="E13" s="11" t="n">
        <f aca="false">SUMIF('Leave Tracker'!C4:C43,"Engineering",'Leave Tracker'!K4:K43)</f>
        <v>53</v>
      </c>
    </row>
    <row r="14" customFormat="false" ht="15" hidden="false" customHeight="false" outlineLevel="0" collapsed="false">
      <c r="A14" s="11" t="s">
        <v>29</v>
      </c>
      <c r="B14" s="11" t="n">
        <f aca="false">SUM('Leave Tracker'!I4:I43)</f>
        <v>14</v>
      </c>
      <c r="D14" s="11" t="s">
        <v>30</v>
      </c>
      <c r="E14" s="11" t="n">
        <f aca="false">SUMIF('Leave Tracker'!C4:C43,"Operations",'Leave Tracker'!K4:K43)</f>
        <v>14</v>
      </c>
    </row>
    <row r="15" customFormat="false" ht="15" hidden="false" customHeight="false" outlineLevel="0" collapsed="false">
      <c r="D15" s="11" t="s">
        <v>31</v>
      </c>
      <c r="E15" s="11" t="n">
        <f aca="false">SUMIF('Leave Tracker'!C4:C43,"Finance",'Leave Tracker'!K4:K43)</f>
        <v>13</v>
      </c>
    </row>
    <row r="16" customFormat="false" ht="15" hidden="false" customHeight="false" outlineLevel="0" collapsed="false">
      <c r="D16" s="11" t="s">
        <v>32</v>
      </c>
      <c r="E16" s="11" t="n">
        <f aca="false">SUMIF('Leave Tracker'!C4:C43,"HR",'Leave Tracker'!K4:K43)</f>
        <v>10</v>
      </c>
    </row>
    <row r="17" customFormat="false" ht="15" hidden="false" customHeight="false" outlineLevel="0" collapsed="false">
      <c r="D17" s="11" t="s">
        <v>33</v>
      </c>
      <c r="E17" s="11" t="n">
        <f aca="false">SUMIF('Leave Tracker'!C4:C43,"Marketing",'Leave Tracker'!K4:K43)</f>
        <v>4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L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7"/>
    <col collapsed="false" customWidth="true" hidden="false" outlineLevel="0" max="3" min="3" style="0" width="13"/>
    <col collapsed="false" customWidth="true" hidden="false" outlineLevel="0" max="4" min="4" style="0" width="12"/>
    <col collapsed="false" customWidth="true" hidden="false" outlineLevel="0" max="5" min="5" style="0" width="11"/>
    <col collapsed="false" customWidth="true" hidden="false" outlineLevel="0" max="6" min="6" style="0" width="13"/>
    <col collapsed="false" customWidth="true" hidden="false" outlineLevel="0" max="7" min="7" style="0" width="11"/>
    <col collapsed="false" customWidth="true" hidden="false" outlineLevel="0" max="9" min="8" style="0" width="10"/>
    <col collapsed="false" customWidth="true" hidden="false" outlineLevel="0" max="12" min="10" style="0" width="11"/>
  </cols>
  <sheetData>
    <row r="1" customFormat="false" ht="166.4" hidden="false" customHeight="false" outlineLevel="0" collapsed="false">
      <c r="A1" s="12" t="s">
        <v>34</v>
      </c>
    </row>
    <row r="3" customFormat="false" ht="23.85" hidden="false" customHeight="false" outlineLevel="0" collapsed="false">
      <c r="A3" s="13" t="s">
        <v>35</v>
      </c>
      <c r="B3" s="13" t="s">
        <v>36</v>
      </c>
      <c r="C3" s="13" t="s">
        <v>23</v>
      </c>
      <c r="D3" s="13" t="s">
        <v>37</v>
      </c>
      <c r="E3" s="13" t="s">
        <v>38</v>
      </c>
      <c r="F3" s="13" t="s">
        <v>14</v>
      </c>
      <c r="G3" s="13" t="s">
        <v>39</v>
      </c>
      <c r="H3" s="13" t="s">
        <v>40</v>
      </c>
      <c r="I3" s="13" t="s">
        <v>41</v>
      </c>
      <c r="J3" s="13" t="s">
        <v>15</v>
      </c>
      <c r="K3" s="13" t="s">
        <v>24</v>
      </c>
      <c r="L3" s="13" t="s">
        <v>42</v>
      </c>
    </row>
    <row r="4" customFormat="false" ht="15" hidden="false" customHeight="false" outlineLevel="0" collapsed="false">
      <c r="A4" s="14" t="s">
        <v>43</v>
      </c>
      <c r="B4" s="15" t="s">
        <v>44</v>
      </c>
      <c r="C4" s="15" t="s">
        <v>26</v>
      </c>
      <c r="D4" s="16" t="n">
        <v>25</v>
      </c>
      <c r="E4" s="16" t="n">
        <v>3</v>
      </c>
      <c r="F4" s="17" t="n">
        <f aca="false">IF(D4="","",D4+E4)</f>
        <v>28</v>
      </c>
      <c r="G4" s="16" t="n">
        <v>12</v>
      </c>
      <c r="H4" s="16" t="n">
        <v>2</v>
      </c>
      <c r="I4" s="16" t="n">
        <v>1</v>
      </c>
      <c r="J4" s="17" t="n">
        <f aca="false">IF(G4="","",G4+H4+I4)</f>
        <v>15</v>
      </c>
      <c r="K4" s="17" t="n">
        <f aca="false">IF(F4="","",F4-J4)</f>
        <v>13</v>
      </c>
      <c r="L4" s="18" t="str">
        <f aca="false">IF(K4="","",IF(K4&lt;=0,"Exhausted",IF(K4&lt;=3,"Low","OK")))</f>
        <v>OK</v>
      </c>
    </row>
    <row r="5" customFormat="false" ht="15" hidden="false" customHeight="false" outlineLevel="0" collapsed="false">
      <c r="A5" s="14" t="s">
        <v>45</v>
      </c>
      <c r="B5" s="15" t="s">
        <v>46</v>
      </c>
      <c r="C5" s="15" t="s">
        <v>28</v>
      </c>
      <c r="D5" s="16" t="n">
        <v>25</v>
      </c>
      <c r="E5" s="16" t="n">
        <v>0</v>
      </c>
      <c r="F5" s="19" t="n">
        <f aca="false">IF(D5="","",D5+E5)</f>
        <v>25</v>
      </c>
      <c r="G5" s="16" t="n">
        <v>18</v>
      </c>
      <c r="H5" s="16" t="n">
        <v>3</v>
      </c>
      <c r="I5" s="16" t="n">
        <v>0</v>
      </c>
      <c r="J5" s="19" t="n">
        <f aca="false">IF(G5="","",G5+H5+I5)</f>
        <v>21</v>
      </c>
      <c r="K5" s="19" t="n">
        <f aca="false">IF(F5="","",F5-J5)</f>
        <v>4</v>
      </c>
      <c r="L5" s="20" t="str">
        <f aca="false">IF(K5="","",IF(K5&lt;=0,"Exhausted",IF(K5&lt;=3,"Low","OK")))</f>
        <v>OK</v>
      </c>
    </row>
    <row r="6" customFormat="false" ht="15" hidden="false" customHeight="false" outlineLevel="0" collapsed="false">
      <c r="A6" s="14" t="s">
        <v>47</v>
      </c>
      <c r="B6" s="15" t="s">
        <v>48</v>
      </c>
      <c r="C6" s="15" t="s">
        <v>32</v>
      </c>
      <c r="D6" s="16" t="n">
        <v>28</v>
      </c>
      <c r="E6" s="16" t="n">
        <v>5</v>
      </c>
      <c r="F6" s="17" t="n">
        <f aca="false">IF(D6="","",D6+E6)</f>
        <v>33</v>
      </c>
      <c r="G6" s="16" t="n">
        <v>20</v>
      </c>
      <c r="H6" s="16" t="n">
        <v>1</v>
      </c>
      <c r="I6" s="16" t="n">
        <v>2</v>
      </c>
      <c r="J6" s="17" t="n">
        <f aca="false">IF(G6="","",G6+H6+I6)</f>
        <v>23</v>
      </c>
      <c r="K6" s="17" t="n">
        <f aca="false">IF(F6="","",F6-J6)</f>
        <v>10</v>
      </c>
      <c r="L6" s="18" t="str">
        <f aca="false">IF(K6="","",IF(K6&lt;=0,"Exhausted",IF(K6&lt;=3,"Low","OK")))</f>
        <v>OK</v>
      </c>
    </row>
    <row r="7" customFormat="false" ht="15" hidden="false" customHeight="false" outlineLevel="0" collapsed="false">
      <c r="A7" s="14" t="s">
        <v>49</v>
      </c>
      <c r="B7" s="15" t="s">
        <v>50</v>
      </c>
      <c r="C7" s="15" t="s">
        <v>30</v>
      </c>
      <c r="D7" s="16" t="n">
        <v>22</v>
      </c>
      <c r="E7" s="16" t="n">
        <v>2</v>
      </c>
      <c r="F7" s="19" t="n">
        <f aca="false">IF(D7="","",D7+E7)</f>
        <v>24</v>
      </c>
      <c r="G7" s="16" t="n">
        <v>10</v>
      </c>
      <c r="H7" s="16" t="n">
        <v>4</v>
      </c>
      <c r="I7" s="16" t="n">
        <v>1</v>
      </c>
      <c r="J7" s="19" t="n">
        <f aca="false">IF(G7="","",G7+H7+I7)</f>
        <v>15</v>
      </c>
      <c r="K7" s="19" t="n">
        <f aca="false">IF(F7="","",F7-J7)</f>
        <v>9</v>
      </c>
      <c r="L7" s="20" t="str">
        <f aca="false">IF(K7="","",IF(K7&lt;=0,"Exhausted",IF(K7&lt;=3,"Low","OK")))</f>
        <v>OK</v>
      </c>
    </row>
    <row r="8" customFormat="false" ht="15" hidden="false" customHeight="false" outlineLevel="0" collapsed="false">
      <c r="A8" s="14" t="s">
        <v>51</v>
      </c>
      <c r="B8" s="15" t="s">
        <v>52</v>
      </c>
      <c r="C8" s="15" t="s">
        <v>33</v>
      </c>
      <c r="D8" s="16" t="n">
        <v>25</v>
      </c>
      <c r="E8" s="16" t="n">
        <v>0</v>
      </c>
      <c r="F8" s="17" t="n">
        <f aca="false">IF(D8="","",D8+E8)</f>
        <v>25</v>
      </c>
      <c r="G8" s="16" t="n">
        <v>24</v>
      </c>
      <c r="H8" s="16" t="n">
        <v>2</v>
      </c>
      <c r="I8" s="16" t="n">
        <v>3</v>
      </c>
      <c r="J8" s="17" t="n">
        <f aca="false">IF(G8="","",G8+H8+I8)</f>
        <v>29</v>
      </c>
      <c r="K8" s="17" t="n">
        <f aca="false">IF(F8="","",F8-J8)</f>
        <v>-4</v>
      </c>
      <c r="L8" s="18" t="str">
        <f aca="false">IF(K8="","",IF(K8&lt;=0,"Exhausted",IF(K8&lt;=3,"Low","OK")))</f>
        <v>Exhausted</v>
      </c>
    </row>
    <row r="9" customFormat="false" ht="15" hidden="false" customHeight="false" outlineLevel="0" collapsed="false">
      <c r="A9" s="14" t="s">
        <v>53</v>
      </c>
      <c r="B9" s="15" t="s">
        <v>54</v>
      </c>
      <c r="C9" s="15" t="s">
        <v>28</v>
      </c>
      <c r="D9" s="16" t="n">
        <v>25</v>
      </c>
      <c r="E9" s="16" t="n">
        <v>4</v>
      </c>
      <c r="F9" s="19" t="n">
        <f aca="false">IF(D9="","",D9+E9)</f>
        <v>29</v>
      </c>
      <c r="G9" s="16" t="n">
        <v>8</v>
      </c>
      <c r="H9" s="16" t="n">
        <v>0</v>
      </c>
      <c r="I9" s="16" t="n">
        <v>0</v>
      </c>
      <c r="J9" s="19" t="n">
        <f aca="false">IF(G9="","",G9+H9+I9)</f>
        <v>8</v>
      </c>
      <c r="K9" s="19" t="n">
        <f aca="false">IF(F9="","",F9-J9)</f>
        <v>21</v>
      </c>
      <c r="L9" s="20" t="str">
        <f aca="false">IF(K9="","",IF(K9&lt;=0,"Exhausted",IF(K9&lt;=3,"Low","OK")))</f>
        <v>OK</v>
      </c>
    </row>
    <row r="10" customFormat="false" ht="15" hidden="false" customHeight="false" outlineLevel="0" collapsed="false">
      <c r="A10" s="14" t="s">
        <v>55</v>
      </c>
      <c r="B10" s="15" t="s">
        <v>56</v>
      </c>
      <c r="C10" s="15" t="s">
        <v>31</v>
      </c>
      <c r="D10" s="16" t="n">
        <v>22</v>
      </c>
      <c r="E10" s="16" t="n">
        <v>0</v>
      </c>
      <c r="F10" s="17" t="n">
        <f aca="false">IF(D10="","",D10+E10)</f>
        <v>22</v>
      </c>
      <c r="G10" s="16" t="n">
        <v>21</v>
      </c>
      <c r="H10" s="16" t="n">
        <v>5</v>
      </c>
      <c r="I10" s="16" t="n">
        <v>1</v>
      </c>
      <c r="J10" s="17" t="n">
        <f aca="false">IF(G10="","",G10+H10+I10)</f>
        <v>27</v>
      </c>
      <c r="K10" s="17" t="n">
        <f aca="false">IF(F10="","",F10-J10)</f>
        <v>-5</v>
      </c>
      <c r="L10" s="18" t="str">
        <f aca="false">IF(K10="","",IF(K10&lt;=0,"Exhausted",IF(K10&lt;=3,"Low","OK")))</f>
        <v>Exhausted</v>
      </c>
    </row>
    <row r="11" customFormat="false" ht="15" hidden="false" customHeight="false" outlineLevel="0" collapsed="false">
      <c r="A11" s="14" t="s">
        <v>57</v>
      </c>
      <c r="B11" s="15" t="s">
        <v>58</v>
      </c>
      <c r="C11" s="15" t="s">
        <v>28</v>
      </c>
      <c r="D11" s="16" t="n">
        <v>30</v>
      </c>
      <c r="E11" s="16" t="n">
        <v>6</v>
      </c>
      <c r="F11" s="19" t="n">
        <f aca="false">IF(D11="","",D11+E11)</f>
        <v>36</v>
      </c>
      <c r="G11" s="16" t="n">
        <v>14</v>
      </c>
      <c r="H11" s="16" t="n">
        <v>1</v>
      </c>
      <c r="I11" s="16" t="n">
        <v>0</v>
      </c>
      <c r="J11" s="19" t="n">
        <f aca="false">IF(G11="","",G11+H11+I11)</f>
        <v>15</v>
      </c>
      <c r="K11" s="19" t="n">
        <f aca="false">IF(F11="","",F11-J11)</f>
        <v>21</v>
      </c>
      <c r="L11" s="20" t="str">
        <f aca="false">IF(K11="","",IF(K11&lt;=0,"Exhausted",IF(K11&lt;=3,"Low","OK")))</f>
        <v>OK</v>
      </c>
    </row>
    <row r="12" customFormat="false" ht="15" hidden="false" customHeight="false" outlineLevel="0" collapsed="false">
      <c r="A12" s="14" t="s">
        <v>59</v>
      </c>
      <c r="B12" s="15" t="s">
        <v>60</v>
      </c>
      <c r="C12" s="15" t="s">
        <v>26</v>
      </c>
      <c r="D12" s="16" t="n">
        <v>22</v>
      </c>
      <c r="E12" s="16" t="n">
        <v>1</v>
      </c>
      <c r="F12" s="17" t="n">
        <f aca="false">IF(D12="","",D12+E12)</f>
        <v>23</v>
      </c>
      <c r="G12" s="16" t="n">
        <v>6</v>
      </c>
      <c r="H12" s="16" t="n">
        <v>2</v>
      </c>
      <c r="I12" s="16" t="n">
        <v>2</v>
      </c>
      <c r="J12" s="17" t="n">
        <f aca="false">IF(G12="","",G12+H12+I12)</f>
        <v>10</v>
      </c>
      <c r="K12" s="17" t="n">
        <f aca="false">IF(F12="","",F12-J12)</f>
        <v>13</v>
      </c>
      <c r="L12" s="18" t="str">
        <f aca="false">IF(K12="","",IF(K12&lt;=0,"Exhausted",IF(K12&lt;=3,"Low","OK")))</f>
        <v>OK</v>
      </c>
    </row>
    <row r="13" customFormat="false" ht="15" hidden="false" customHeight="false" outlineLevel="0" collapsed="false">
      <c r="A13" s="14" t="s">
        <v>61</v>
      </c>
      <c r="B13" s="15" t="s">
        <v>62</v>
      </c>
      <c r="C13" s="15" t="s">
        <v>30</v>
      </c>
      <c r="D13" s="16" t="n">
        <v>22</v>
      </c>
      <c r="E13" s="16" t="n">
        <v>3</v>
      </c>
      <c r="F13" s="19" t="n">
        <f aca="false">IF(D13="","",D13+E13)</f>
        <v>25</v>
      </c>
      <c r="G13" s="16" t="n">
        <v>19</v>
      </c>
      <c r="H13" s="16" t="n">
        <v>3</v>
      </c>
      <c r="I13" s="16" t="n">
        <v>1</v>
      </c>
      <c r="J13" s="19" t="n">
        <f aca="false">IF(G13="","",G13+H13+I13)</f>
        <v>23</v>
      </c>
      <c r="K13" s="19" t="n">
        <f aca="false">IF(F13="","",F13-J13)</f>
        <v>2</v>
      </c>
      <c r="L13" s="20" t="str">
        <f aca="false">IF(K13="","",IF(K13&lt;=0,"Exhausted",IF(K13&lt;=3,"Low","OK")))</f>
        <v>Low</v>
      </c>
    </row>
    <row r="14" customFormat="false" ht="15" hidden="false" customHeight="false" outlineLevel="0" collapsed="false">
      <c r="A14" s="14" t="s">
        <v>63</v>
      </c>
      <c r="B14" s="15" t="s">
        <v>64</v>
      </c>
      <c r="C14" s="15" t="s">
        <v>33</v>
      </c>
      <c r="D14" s="16" t="n">
        <v>18</v>
      </c>
      <c r="E14" s="16" t="n">
        <v>0</v>
      </c>
      <c r="F14" s="17" t="n">
        <f aca="false">IF(D14="","",D14+E14)</f>
        <v>18</v>
      </c>
      <c r="G14" s="16" t="n">
        <v>9</v>
      </c>
      <c r="H14" s="16" t="n">
        <v>1</v>
      </c>
      <c r="I14" s="16" t="n">
        <v>0</v>
      </c>
      <c r="J14" s="17" t="n">
        <f aca="false">IF(G14="","",G14+H14+I14)</f>
        <v>10</v>
      </c>
      <c r="K14" s="17" t="n">
        <f aca="false">IF(F14="","",F14-J14)</f>
        <v>8</v>
      </c>
      <c r="L14" s="18" t="str">
        <f aca="false">IF(K14="","",IF(K14&lt;=0,"Exhausted",IF(K14&lt;=3,"Low","OK")))</f>
        <v>OK</v>
      </c>
    </row>
    <row r="15" customFormat="false" ht="15" hidden="false" customHeight="false" outlineLevel="0" collapsed="false">
      <c r="A15" s="14" t="s">
        <v>65</v>
      </c>
      <c r="B15" s="15" t="s">
        <v>66</v>
      </c>
      <c r="C15" s="15" t="s">
        <v>26</v>
      </c>
      <c r="D15" s="16" t="n">
        <v>22</v>
      </c>
      <c r="E15" s="16" t="n">
        <v>0</v>
      </c>
      <c r="F15" s="19" t="n">
        <f aca="false">IF(D15="","",D15+E15)</f>
        <v>22</v>
      </c>
      <c r="G15" s="16" t="n">
        <v>4</v>
      </c>
      <c r="H15" s="16" t="n">
        <v>0</v>
      </c>
      <c r="I15" s="16" t="n">
        <v>1</v>
      </c>
      <c r="J15" s="19" t="n">
        <f aca="false">IF(G15="","",G15+H15+I15)</f>
        <v>5</v>
      </c>
      <c r="K15" s="19" t="n">
        <f aca="false">IF(F15="","",F15-J15)</f>
        <v>17</v>
      </c>
      <c r="L15" s="20" t="str">
        <f aca="false">IF(K15="","",IF(K15&lt;=0,"Exhausted",IF(K15&lt;=3,"Low","OK")))</f>
        <v>OK</v>
      </c>
    </row>
    <row r="16" customFormat="false" ht="15" hidden="false" customHeight="false" outlineLevel="0" collapsed="false">
      <c r="A16" s="14" t="s">
        <v>67</v>
      </c>
      <c r="B16" s="15" t="s">
        <v>68</v>
      </c>
      <c r="C16" s="15" t="s">
        <v>28</v>
      </c>
      <c r="D16" s="16" t="n">
        <v>20</v>
      </c>
      <c r="E16" s="16" t="n">
        <v>0</v>
      </c>
      <c r="F16" s="17" t="n">
        <f aca="false">IF(D16="","",D16+E16)</f>
        <v>20</v>
      </c>
      <c r="G16" s="16" t="n">
        <v>11</v>
      </c>
      <c r="H16" s="16" t="n">
        <v>2</v>
      </c>
      <c r="I16" s="16" t="n">
        <v>0</v>
      </c>
      <c r="J16" s="17" t="n">
        <f aca="false">IF(G16="","",G16+H16+I16)</f>
        <v>13</v>
      </c>
      <c r="K16" s="17" t="n">
        <f aca="false">IF(F16="","",F16-J16)</f>
        <v>7</v>
      </c>
      <c r="L16" s="18" t="str">
        <f aca="false">IF(K16="","",IF(K16&lt;=0,"Exhausted",IF(K16&lt;=3,"Low","OK")))</f>
        <v>OK</v>
      </c>
    </row>
    <row r="17" customFormat="false" ht="15" hidden="false" customHeight="false" outlineLevel="0" collapsed="false">
      <c r="A17" s="14" t="s">
        <v>69</v>
      </c>
      <c r="B17" s="15" t="s">
        <v>70</v>
      </c>
      <c r="C17" s="15" t="s">
        <v>30</v>
      </c>
      <c r="D17" s="16" t="n">
        <v>26</v>
      </c>
      <c r="E17" s="16" t="n">
        <v>4</v>
      </c>
      <c r="F17" s="19" t="n">
        <f aca="false">IF(D17="","",D17+E17)</f>
        <v>30</v>
      </c>
      <c r="G17" s="16" t="n">
        <v>22</v>
      </c>
      <c r="H17" s="16" t="n">
        <v>3</v>
      </c>
      <c r="I17" s="16" t="n">
        <v>2</v>
      </c>
      <c r="J17" s="19" t="n">
        <f aca="false">IF(G17="","",G17+H17+I17)</f>
        <v>27</v>
      </c>
      <c r="K17" s="19" t="n">
        <f aca="false">IF(F17="","",F17-J17)</f>
        <v>3</v>
      </c>
      <c r="L17" s="20" t="str">
        <f aca="false">IF(K17="","",IF(K17&lt;=0,"Exhausted",IF(K17&lt;=3,"Low","OK")))</f>
        <v>Low</v>
      </c>
    </row>
    <row r="18" customFormat="false" ht="15" hidden="false" customHeight="false" outlineLevel="0" collapsed="false">
      <c r="A18" s="14" t="s">
        <v>71</v>
      </c>
      <c r="B18" s="15" t="s">
        <v>72</v>
      </c>
      <c r="C18" s="15" t="s">
        <v>31</v>
      </c>
      <c r="D18" s="16" t="n">
        <v>22</v>
      </c>
      <c r="E18" s="16" t="n">
        <v>0</v>
      </c>
      <c r="F18" s="17" t="n">
        <f aca="false">IF(D18="","",D18+E18)</f>
        <v>22</v>
      </c>
      <c r="G18" s="16" t="n">
        <v>3</v>
      </c>
      <c r="H18" s="16" t="n">
        <v>1</v>
      </c>
      <c r="I18" s="16" t="n">
        <v>0</v>
      </c>
      <c r="J18" s="17" t="n">
        <f aca="false">IF(G18="","",G18+H18+I18)</f>
        <v>4</v>
      </c>
      <c r="K18" s="17" t="n">
        <f aca="false">IF(F18="","",F18-J18)</f>
        <v>18</v>
      </c>
      <c r="L18" s="18" t="str">
        <f aca="false">IF(K18="","",IF(K18&lt;=0,"Exhausted",IF(K18&lt;=3,"Low","OK")))</f>
        <v>OK</v>
      </c>
    </row>
    <row r="19" customFormat="false" ht="15" hidden="false" customHeight="false" outlineLevel="0" collapsed="false">
      <c r="A19" s="14"/>
      <c r="B19" s="15"/>
      <c r="C19" s="15"/>
      <c r="D19" s="16"/>
      <c r="E19" s="16"/>
      <c r="F19" s="19" t="str">
        <f aca="false">IF(D19="","",D19+E19)</f>
        <v/>
      </c>
      <c r="G19" s="16"/>
      <c r="H19" s="16"/>
      <c r="I19" s="16"/>
      <c r="J19" s="19" t="str">
        <f aca="false">IF(G19="","",G19+H19+I19)</f>
        <v/>
      </c>
      <c r="K19" s="19" t="str">
        <f aca="false">IF(F19="","",F19-J19)</f>
        <v/>
      </c>
      <c r="L19" s="20" t="str">
        <f aca="false">IF(K19="","",IF(K19&lt;=0,"Exhausted",IF(K19&lt;=3,"Low","OK")))</f>
        <v/>
      </c>
    </row>
    <row r="20" customFormat="false" ht="15" hidden="false" customHeight="false" outlineLevel="0" collapsed="false">
      <c r="A20" s="14"/>
      <c r="B20" s="15"/>
      <c r="C20" s="15"/>
      <c r="D20" s="16"/>
      <c r="E20" s="16"/>
      <c r="F20" s="17" t="str">
        <f aca="false">IF(D20="","",D20+E20)</f>
        <v/>
      </c>
      <c r="G20" s="16"/>
      <c r="H20" s="16"/>
      <c r="I20" s="16"/>
      <c r="J20" s="17" t="str">
        <f aca="false">IF(G20="","",G20+H20+I20)</f>
        <v/>
      </c>
      <c r="K20" s="17" t="str">
        <f aca="false">IF(F20="","",F20-J20)</f>
        <v/>
      </c>
      <c r="L20" s="18" t="str">
        <f aca="false">IF(K20="","",IF(K20&lt;=0,"Exhausted",IF(K20&lt;=3,"Low","OK")))</f>
        <v/>
      </c>
    </row>
    <row r="21" customFormat="false" ht="15" hidden="false" customHeight="false" outlineLevel="0" collapsed="false">
      <c r="A21" s="14"/>
      <c r="B21" s="15"/>
      <c r="C21" s="15"/>
      <c r="D21" s="16"/>
      <c r="E21" s="16"/>
      <c r="F21" s="19" t="str">
        <f aca="false">IF(D21="","",D21+E21)</f>
        <v/>
      </c>
      <c r="G21" s="16"/>
      <c r="H21" s="16"/>
      <c r="I21" s="16"/>
      <c r="J21" s="19" t="str">
        <f aca="false">IF(G21="","",G21+H21+I21)</f>
        <v/>
      </c>
      <c r="K21" s="19" t="str">
        <f aca="false">IF(F21="","",F21-J21)</f>
        <v/>
      </c>
      <c r="L21" s="20" t="str">
        <f aca="false">IF(K21="","",IF(K21&lt;=0,"Exhausted",IF(K21&lt;=3,"Low","OK")))</f>
        <v/>
      </c>
    </row>
    <row r="22" customFormat="false" ht="15" hidden="false" customHeight="false" outlineLevel="0" collapsed="false">
      <c r="A22" s="14"/>
      <c r="B22" s="15"/>
      <c r="C22" s="15"/>
      <c r="D22" s="16"/>
      <c r="E22" s="16"/>
      <c r="F22" s="17" t="str">
        <f aca="false">IF(D22="","",D22+E22)</f>
        <v/>
      </c>
      <c r="G22" s="16"/>
      <c r="H22" s="16"/>
      <c r="I22" s="16"/>
      <c r="J22" s="17" t="str">
        <f aca="false">IF(G22="","",G22+H22+I22)</f>
        <v/>
      </c>
      <c r="K22" s="17" t="str">
        <f aca="false">IF(F22="","",F22-J22)</f>
        <v/>
      </c>
      <c r="L22" s="18" t="str">
        <f aca="false">IF(K22="","",IF(K22&lt;=0,"Exhausted",IF(K22&lt;=3,"Low","OK")))</f>
        <v/>
      </c>
    </row>
    <row r="23" customFormat="false" ht="15" hidden="false" customHeight="false" outlineLevel="0" collapsed="false">
      <c r="A23" s="14"/>
      <c r="B23" s="15"/>
      <c r="C23" s="15"/>
      <c r="D23" s="16"/>
      <c r="E23" s="16"/>
      <c r="F23" s="19" t="str">
        <f aca="false">IF(D23="","",D23+E23)</f>
        <v/>
      </c>
      <c r="G23" s="16"/>
      <c r="H23" s="16"/>
      <c r="I23" s="16"/>
      <c r="J23" s="19" t="str">
        <f aca="false">IF(G23="","",G23+H23+I23)</f>
        <v/>
      </c>
      <c r="K23" s="19" t="str">
        <f aca="false">IF(F23="","",F23-J23)</f>
        <v/>
      </c>
      <c r="L23" s="20" t="str">
        <f aca="false">IF(K23="","",IF(K23&lt;=0,"Exhausted",IF(K23&lt;=3,"Low","OK")))</f>
        <v/>
      </c>
    </row>
    <row r="24" customFormat="false" ht="15" hidden="false" customHeight="false" outlineLevel="0" collapsed="false">
      <c r="A24" s="14"/>
      <c r="B24" s="15"/>
      <c r="C24" s="15"/>
      <c r="D24" s="16"/>
      <c r="E24" s="16"/>
      <c r="F24" s="17" t="str">
        <f aca="false">IF(D24="","",D24+E24)</f>
        <v/>
      </c>
      <c r="G24" s="16"/>
      <c r="H24" s="16"/>
      <c r="I24" s="16"/>
      <c r="J24" s="17" t="str">
        <f aca="false">IF(G24="","",G24+H24+I24)</f>
        <v/>
      </c>
      <c r="K24" s="17" t="str">
        <f aca="false">IF(F24="","",F24-J24)</f>
        <v/>
      </c>
      <c r="L24" s="18" t="str">
        <f aca="false">IF(K24="","",IF(K24&lt;=0,"Exhausted",IF(K24&lt;=3,"Low","OK")))</f>
        <v/>
      </c>
    </row>
    <row r="25" customFormat="false" ht="15" hidden="false" customHeight="false" outlineLevel="0" collapsed="false">
      <c r="A25" s="14"/>
      <c r="B25" s="15"/>
      <c r="C25" s="15"/>
      <c r="D25" s="16"/>
      <c r="E25" s="16"/>
      <c r="F25" s="19" t="str">
        <f aca="false">IF(D25="","",D25+E25)</f>
        <v/>
      </c>
      <c r="G25" s="16"/>
      <c r="H25" s="16"/>
      <c r="I25" s="16"/>
      <c r="J25" s="19" t="str">
        <f aca="false">IF(G25="","",G25+H25+I25)</f>
        <v/>
      </c>
      <c r="K25" s="19" t="str">
        <f aca="false">IF(F25="","",F25-J25)</f>
        <v/>
      </c>
      <c r="L25" s="20" t="str">
        <f aca="false">IF(K25="","",IF(K25&lt;=0,"Exhausted",IF(K25&lt;=3,"Low","OK")))</f>
        <v/>
      </c>
    </row>
    <row r="26" customFormat="false" ht="15" hidden="false" customHeight="false" outlineLevel="0" collapsed="false">
      <c r="A26" s="14"/>
      <c r="B26" s="15"/>
      <c r="C26" s="15"/>
      <c r="D26" s="16"/>
      <c r="E26" s="16"/>
      <c r="F26" s="17" t="str">
        <f aca="false">IF(D26="","",D26+E26)</f>
        <v/>
      </c>
      <c r="G26" s="16"/>
      <c r="H26" s="16"/>
      <c r="I26" s="16"/>
      <c r="J26" s="17" t="str">
        <f aca="false">IF(G26="","",G26+H26+I26)</f>
        <v/>
      </c>
      <c r="K26" s="17" t="str">
        <f aca="false">IF(F26="","",F26-J26)</f>
        <v/>
      </c>
      <c r="L26" s="18" t="str">
        <f aca="false">IF(K26="","",IF(K26&lt;=0,"Exhausted",IF(K26&lt;=3,"Low","OK")))</f>
        <v/>
      </c>
    </row>
    <row r="27" customFormat="false" ht="15" hidden="false" customHeight="false" outlineLevel="0" collapsed="false">
      <c r="A27" s="14"/>
      <c r="B27" s="15"/>
      <c r="C27" s="15"/>
      <c r="D27" s="16"/>
      <c r="E27" s="16"/>
      <c r="F27" s="19" t="str">
        <f aca="false">IF(D27="","",D27+E27)</f>
        <v/>
      </c>
      <c r="G27" s="16"/>
      <c r="H27" s="16"/>
      <c r="I27" s="16"/>
      <c r="J27" s="19" t="str">
        <f aca="false">IF(G27="","",G27+H27+I27)</f>
        <v/>
      </c>
      <c r="K27" s="19" t="str">
        <f aca="false">IF(F27="","",F27-J27)</f>
        <v/>
      </c>
      <c r="L27" s="20" t="str">
        <f aca="false">IF(K27="","",IF(K27&lt;=0,"Exhausted",IF(K27&lt;=3,"Low","OK")))</f>
        <v/>
      </c>
    </row>
    <row r="28" customFormat="false" ht="15" hidden="false" customHeight="false" outlineLevel="0" collapsed="false">
      <c r="A28" s="14"/>
      <c r="B28" s="15"/>
      <c r="C28" s="15"/>
      <c r="D28" s="16"/>
      <c r="E28" s="16"/>
      <c r="F28" s="17" t="str">
        <f aca="false">IF(D28="","",D28+E28)</f>
        <v/>
      </c>
      <c r="G28" s="16"/>
      <c r="H28" s="16"/>
      <c r="I28" s="16"/>
      <c r="J28" s="17" t="str">
        <f aca="false">IF(G28="","",G28+H28+I28)</f>
        <v/>
      </c>
      <c r="K28" s="17" t="str">
        <f aca="false">IF(F28="","",F28-J28)</f>
        <v/>
      </c>
      <c r="L28" s="18" t="str">
        <f aca="false">IF(K28="","",IF(K28&lt;=0,"Exhausted",IF(K28&lt;=3,"Low","OK")))</f>
        <v/>
      </c>
    </row>
    <row r="29" customFormat="false" ht="15" hidden="false" customHeight="false" outlineLevel="0" collapsed="false">
      <c r="A29" s="14"/>
      <c r="B29" s="15"/>
      <c r="C29" s="15"/>
      <c r="D29" s="16"/>
      <c r="E29" s="16"/>
      <c r="F29" s="19" t="str">
        <f aca="false">IF(D29="","",D29+E29)</f>
        <v/>
      </c>
      <c r="G29" s="16"/>
      <c r="H29" s="16"/>
      <c r="I29" s="16"/>
      <c r="J29" s="19" t="str">
        <f aca="false">IF(G29="","",G29+H29+I29)</f>
        <v/>
      </c>
      <c r="K29" s="19" t="str">
        <f aca="false">IF(F29="","",F29-J29)</f>
        <v/>
      </c>
      <c r="L29" s="20" t="str">
        <f aca="false">IF(K29="","",IF(K29&lt;=0,"Exhausted",IF(K29&lt;=3,"Low","OK")))</f>
        <v/>
      </c>
    </row>
    <row r="30" customFormat="false" ht="15" hidden="false" customHeight="false" outlineLevel="0" collapsed="false">
      <c r="A30" s="14"/>
      <c r="B30" s="15"/>
      <c r="C30" s="15"/>
      <c r="D30" s="16"/>
      <c r="E30" s="16"/>
      <c r="F30" s="17" t="str">
        <f aca="false">IF(D30="","",D30+E30)</f>
        <v/>
      </c>
      <c r="G30" s="16"/>
      <c r="H30" s="16"/>
      <c r="I30" s="16"/>
      <c r="J30" s="17" t="str">
        <f aca="false">IF(G30="","",G30+H30+I30)</f>
        <v/>
      </c>
      <c r="K30" s="17" t="str">
        <f aca="false">IF(F30="","",F30-J30)</f>
        <v/>
      </c>
      <c r="L30" s="18" t="str">
        <f aca="false">IF(K30="","",IF(K30&lt;=0,"Exhausted",IF(K30&lt;=3,"Low","OK")))</f>
        <v/>
      </c>
    </row>
    <row r="31" customFormat="false" ht="15" hidden="false" customHeight="false" outlineLevel="0" collapsed="false">
      <c r="A31" s="14"/>
      <c r="B31" s="15"/>
      <c r="C31" s="15"/>
      <c r="D31" s="16"/>
      <c r="E31" s="16"/>
      <c r="F31" s="19" t="str">
        <f aca="false">IF(D31="","",D31+E31)</f>
        <v/>
      </c>
      <c r="G31" s="16"/>
      <c r="H31" s="16"/>
      <c r="I31" s="16"/>
      <c r="J31" s="19" t="str">
        <f aca="false">IF(G31="","",G31+H31+I31)</f>
        <v/>
      </c>
      <c r="K31" s="19" t="str">
        <f aca="false">IF(F31="","",F31-J31)</f>
        <v/>
      </c>
      <c r="L31" s="20" t="str">
        <f aca="false">IF(K31="","",IF(K31&lt;=0,"Exhausted",IF(K31&lt;=3,"Low","OK")))</f>
        <v/>
      </c>
    </row>
    <row r="32" customFormat="false" ht="15" hidden="false" customHeight="false" outlineLevel="0" collapsed="false">
      <c r="A32" s="14"/>
      <c r="B32" s="15"/>
      <c r="C32" s="15"/>
      <c r="D32" s="16"/>
      <c r="E32" s="16"/>
      <c r="F32" s="17" t="str">
        <f aca="false">IF(D32="","",D32+E32)</f>
        <v/>
      </c>
      <c r="G32" s="16"/>
      <c r="H32" s="16"/>
      <c r="I32" s="16"/>
      <c r="J32" s="17" t="str">
        <f aca="false">IF(G32="","",G32+H32+I32)</f>
        <v/>
      </c>
      <c r="K32" s="17" t="str">
        <f aca="false">IF(F32="","",F32-J32)</f>
        <v/>
      </c>
      <c r="L32" s="18" t="str">
        <f aca="false">IF(K32="","",IF(K32&lt;=0,"Exhausted",IF(K32&lt;=3,"Low","OK")))</f>
        <v/>
      </c>
    </row>
    <row r="33" customFormat="false" ht="15" hidden="false" customHeight="false" outlineLevel="0" collapsed="false">
      <c r="A33" s="14"/>
      <c r="B33" s="15"/>
      <c r="C33" s="15"/>
      <c r="D33" s="16"/>
      <c r="E33" s="16"/>
      <c r="F33" s="19" t="str">
        <f aca="false">IF(D33="","",D33+E33)</f>
        <v/>
      </c>
      <c r="G33" s="16"/>
      <c r="H33" s="16"/>
      <c r="I33" s="16"/>
      <c r="J33" s="19" t="str">
        <f aca="false">IF(G33="","",G33+H33+I33)</f>
        <v/>
      </c>
      <c r="K33" s="19" t="str">
        <f aca="false">IF(F33="","",F33-J33)</f>
        <v/>
      </c>
      <c r="L33" s="20" t="str">
        <f aca="false">IF(K33="","",IF(K33&lt;=0,"Exhausted",IF(K33&lt;=3,"Low","OK")))</f>
        <v/>
      </c>
    </row>
    <row r="34" customFormat="false" ht="15" hidden="false" customHeight="false" outlineLevel="0" collapsed="false">
      <c r="A34" s="14"/>
      <c r="B34" s="15"/>
      <c r="C34" s="15"/>
      <c r="D34" s="16"/>
      <c r="E34" s="16"/>
      <c r="F34" s="17" t="str">
        <f aca="false">IF(D34="","",D34+E34)</f>
        <v/>
      </c>
      <c r="G34" s="16"/>
      <c r="H34" s="16"/>
      <c r="I34" s="16"/>
      <c r="J34" s="17" t="str">
        <f aca="false">IF(G34="","",G34+H34+I34)</f>
        <v/>
      </c>
      <c r="K34" s="17" t="str">
        <f aca="false">IF(F34="","",F34-J34)</f>
        <v/>
      </c>
      <c r="L34" s="18" t="str">
        <f aca="false">IF(K34="","",IF(K34&lt;=0,"Exhausted",IF(K34&lt;=3,"Low","OK")))</f>
        <v/>
      </c>
    </row>
    <row r="35" customFormat="false" ht="15" hidden="false" customHeight="false" outlineLevel="0" collapsed="false">
      <c r="A35" s="14"/>
      <c r="B35" s="15"/>
      <c r="C35" s="15"/>
      <c r="D35" s="16"/>
      <c r="E35" s="16"/>
      <c r="F35" s="19" t="str">
        <f aca="false">IF(D35="","",D35+E35)</f>
        <v/>
      </c>
      <c r="G35" s="16"/>
      <c r="H35" s="16"/>
      <c r="I35" s="16"/>
      <c r="J35" s="19" t="str">
        <f aca="false">IF(G35="","",G35+H35+I35)</f>
        <v/>
      </c>
      <c r="K35" s="19" t="str">
        <f aca="false">IF(F35="","",F35-J35)</f>
        <v/>
      </c>
      <c r="L35" s="20" t="str">
        <f aca="false">IF(K35="","",IF(K35&lt;=0,"Exhausted",IF(K35&lt;=3,"Low","OK")))</f>
        <v/>
      </c>
    </row>
    <row r="36" customFormat="false" ht="15" hidden="false" customHeight="false" outlineLevel="0" collapsed="false">
      <c r="A36" s="14"/>
      <c r="B36" s="15"/>
      <c r="C36" s="15"/>
      <c r="D36" s="16"/>
      <c r="E36" s="16"/>
      <c r="F36" s="17" t="str">
        <f aca="false">IF(D36="","",D36+E36)</f>
        <v/>
      </c>
      <c r="G36" s="16"/>
      <c r="H36" s="16"/>
      <c r="I36" s="16"/>
      <c r="J36" s="17" t="str">
        <f aca="false">IF(G36="","",G36+H36+I36)</f>
        <v/>
      </c>
      <c r="K36" s="17" t="str">
        <f aca="false">IF(F36="","",F36-J36)</f>
        <v/>
      </c>
      <c r="L36" s="18" t="str">
        <f aca="false">IF(K36="","",IF(K36&lt;=0,"Exhausted",IF(K36&lt;=3,"Low","OK")))</f>
        <v/>
      </c>
    </row>
    <row r="37" customFormat="false" ht="15" hidden="false" customHeight="false" outlineLevel="0" collapsed="false">
      <c r="A37" s="14"/>
      <c r="B37" s="15"/>
      <c r="C37" s="15"/>
      <c r="D37" s="16"/>
      <c r="E37" s="16"/>
      <c r="F37" s="19" t="str">
        <f aca="false">IF(D37="","",D37+E37)</f>
        <v/>
      </c>
      <c r="G37" s="16"/>
      <c r="H37" s="16"/>
      <c r="I37" s="16"/>
      <c r="J37" s="19" t="str">
        <f aca="false">IF(G37="","",G37+H37+I37)</f>
        <v/>
      </c>
      <c r="K37" s="19" t="str">
        <f aca="false">IF(F37="","",F37-J37)</f>
        <v/>
      </c>
      <c r="L37" s="20" t="str">
        <f aca="false">IF(K37="","",IF(K37&lt;=0,"Exhausted",IF(K37&lt;=3,"Low","OK")))</f>
        <v/>
      </c>
    </row>
    <row r="38" customFormat="false" ht="15" hidden="false" customHeight="false" outlineLevel="0" collapsed="false">
      <c r="A38" s="14"/>
      <c r="B38" s="15"/>
      <c r="C38" s="15"/>
      <c r="D38" s="16"/>
      <c r="E38" s="16"/>
      <c r="F38" s="17" t="str">
        <f aca="false">IF(D38="","",D38+E38)</f>
        <v/>
      </c>
      <c r="G38" s="16"/>
      <c r="H38" s="16"/>
      <c r="I38" s="16"/>
      <c r="J38" s="17" t="str">
        <f aca="false">IF(G38="","",G38+H38+I38)</f>
        <v/>
      </c>
      <c r="K38" s="17" t="str">
        <f aca="false">IF(F38="","",F38-J38)</f>
        <v/>
      </c>
      <c r="L38" s="18" t="str">
        <f aca="false">IF(K38="","",IF(K38&lt;=0,"Exhausted",IF(K38&lt;=3,"Low","OK")))</f>
        <v/>
      </c>
    </row>
    <row r="39" customFormat="false" ht="15" hidden="false" customHeight="false" outlineLevel="0" collapsed="false">
      <c r="A39" s="14"/>
      <c r="B39" s="15"/>
      <c r="C39" s="15"/>
      <c r="D39" s="16"/>
      <c r="E39" s="16"/>
      <c r="F39" s="19" t="str">
        <f aca="false">IF(D39="","",D39+E39)</f>
        <v/>
      </c>
      <c r="G39" s="16"/>
      <c r="H39" s="16"/>
      <c r="I39" s="16"/>
      <c r="J39" s="19" t="str">
        <f aca="false">IF(G39="","",G39+H39+I39)</f>
        <v/>
      </c>
      <c r="K39" s="19" t="str">
        <f aca="false">IF(F39="","",F39-J39)</f>
        <v/>
      </c>
      <c r="L39" s="20" t="str">
        <f aca="false">IF(K39="","",IF(K39&lt;=0,"Exhausted",IF(K39&lt;=3,"Low","OK")))</f>
        <v/>
      </c>
    </row>
    <row r="40" customFormat="false" ht="15" hidden="false" customHeight="false" outlineLevel="0" collapsed="false">
      <c r="A40" s="14"/>
      <c r="B40" s="15"/>
      <c r="C40" s="15"/>
      <c r="D40" s="16"/>
      <c r="E40" s="16"/>
      <c r="F40" s="17" t="str">
        <f aca="false">IF(D40="","",D40+E40)</f>
        <v/>
      </c>
      <c r="G40" s="16"/>
      <c r="H40" s="16"/>
      <c r="I40" s="16"/>
      <c r="J40" s="17" t="str">
        <f aca="false">IF(G40="","",G40+H40+I40)</f>
        <v/>
      </c>
      <c r="K40" s="17" t="str">
        <f aca="false">IF(F40="","",F40-J40)</f>
        <v/>
      </c>
      <c r="L40" s="18" t="str">
        <f aca="false">IF(K40="","",IF(K40&lt;=0,"Exhausted",IF(K40&lt;=3,"Low","OK")))</f>
        <v/>
      </c>
    </row>
    <row r="41" customFormat="false" ht="15" hidden="false" customHeight="false" outlineLevel="0" collapsed="false">
      <c r="A41" s="14"/>
      <c r="B41" s="15"/>
      <c r="C41" s="15"/>
      <c r="D41" s="16"/>
      <c r="E41" s="16"/>
      <c r="F41" s="19" t="str">
        <f aca="false">IF(D41="","",D41+E41)</f>
        <v/>
      </c>
      <c r="G41" s="16"/>
      <c r="H41" s="16"/>
      <c r="I41" s="16"/>
      <c r="J41" s="19" t="str">
        <f aca="false">IF(G41="","",G41+H41+I41)</f>
        <v/>
      </c>
      <c r="K41" s="19" t="str">
        <f aca="false">IF(F41="","",F41-J41)</f>
        <v/>
      </c>
      <c r="L41" s="20" t="str">
        <f aca="false">IF(K41="","",IF(K41&lt;=0,"Exhausted",IF(K41&lt;=3,"Low","OK")))</f>
        <v/>
      </c>
    </row>
    <row r="42" customFormat="false" ht="15" hidden="false" customHeight="false" outlineLevel="0" collapsed="false">
      <c r="A42" s="14"/>
      <c r="B42" s="15"/>
      <c r="C42" s="15"/>
      <c r="D42" s="16"/>
      <c r="E42" s="16"/>
      <c r="F42" s="17" t="str">
        <f aca="false">IF(D42="","",D42+E42)</f>
        <v/>
      </c>
      <c r="G42" s="16"/>
      <c r="H42" s="16"/>
      <c r="I42" s="16"/>
      <c r="J42" s="17" t="str">
        <f aca="false">IF(G42="","",G42+H42+I42)</f>
        <v/>
      </c>
      <c r="K42" s="17" t="str">
        <f aca="false">IF(F42="","",F42-J42)</f>
        <v/>
      </c>
      <c r="L42" s="18" t="str">
        <f aca="false">IF(K42="","",IF(K42&lt;=0,"Exhausted",IF(K42&lt;=3,"Low","OK")))</f>
        <v/>
      </c>
    </row>
    <row r="43" customFormat="false" ht="15" hidden="false" customHeight="false" outlineLevel="0" collapsed="false">
      <c r="A43" s="14"/>
      <c r="B43" s="15"/>
      <c r="C43" s="15"/>
      <c r="D43" s="16"/>
      <c r="E43" s="16"/>
      <c r="F43" s="19" t="str">
        <f aca="false">IF(D43="","",D43+E43)</f>
        <v/>
      </c>
      <c r="G43" s="16"/>
      <c r="H43" s="16"/>
      <c r="I43" s="16"/>
      <c r="J43" s="19" t="str">
        <f aca="false">IF(G43="","",G43+H43+I43)</f>
        <v/>
      </c>
      <c r="K43" s="19" t="str">
        <f aca="false">IF(F43="","",F43-J43)</f>
        <v/>
      </c>
      <c r="L43" s="20" t="str">
        <f aca="false">IF(K43="","",IF(K43&lt;=0,"Exhausted",IF(K43&lt;=3,"Low","OK")))</f>
        <v/>
      </c>
    </row>
  </sheetData>
  <conditionalFormatting sqref="L4:L43">
    <cfRule type="cellIs" priority="2" operator="equal" aboveAverage="0" equalAverage="0" bottom="0" percent="0" rank="0" text="" dxfId="0">
      <formula>"OK"</formula>
    </cfRule>
    <cfRule type="cellIs" priority="3" operator="equal" aboveAverage="0" equalAverage="0" bottom="0" percent="0" rank="0" text="" dxfId="1">
      <formula>"Low"</formula>
    </cfRule>
    <cfRule type="cellIs" priority="4" operator="equal" aboveAverage="0" equalAverage="0" bottom="0" percent="0" rank="0" text="" dxfId="2">
      <formula>"Exhausted"</formula>
    </cfRule>
  </conditionalFormatting>
  <dataValidations count="1">
    <dataValidation allowBlank="true" errorStyle="stop" operator="between" showDropDown="false" showErrorMessage="false" showInputMessage="false" sqref="C4:C43" type="list">
      <formula1>Lists!$A$4:$A$9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</cols>
  <sheetData>
    <row r="1" customFormat="false" ht="26.85" hidden="false" customHeight="false" outlineLevel="0" collapsed="false">
      <c r="A1" s="12" t="s">
        <v>73</v>
      </c>
    </row>
    <row r="3" customFormat="false" ht="15" hidden="false" customHeight="false" outlineLevel="0" collapsed="false">
      <c r="A3" s="21" t="s">
        <v>23</v>
      </c>
    </row>
    <row r="4" customFormat="false" ht="15" hidden="false" customHeight="false" outlineLevel="0" collapsed="false">
      <c r="A4" s="0" t="s">
        <v>26</v>
      </c>
    </row>
    <row r="5" customFormat="false" ht="15" hidden="false" customHeight="false" outlineLevel="0" collapsed="false">
      <c r="A5" s="0" t="s">
        <v>28</v>
      </c>
    </row>
    <row r="6" customFormat="false" ht="15" hidden="false" customHeight="false" outlineLevel="0" collapsed="false">
      <c r="A6" s="0" t="s">
        <v>30</v>
      </c>
    </row>
    <row r="7" customFormat="false" ht="15" hidden="false" customHeight="false" outlineLevel="0" collapsed="false">
      <c r="A7" s="0" t="s">
        <v>31</v>
      </c>
    </row>
    <row r="8" customFormat="false" ht="15" hidden="false" customHeight="false" outlineLevel="0" collapsed="false">
      <c r="A8" s="0" t="s">
        <v>32</v>
      </c>
    </row>
    <row r="9" customFormat="false" ht="15" hidden="false" customHeight="false" outlineLevel="0" collapsed="false">
      <c r="A9" s="0" t="s">
        <v>33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2026-06-10T16:20:26Z</dcterms:created>
  <dc:creator>openpyxl</dc:creator>
  <dc:description/>
  <dc:language>en-US</dc:language>
  <cp:lastModifiedBy/>
  <dcterms:modified xsi:type="dcterms:W3CDTF">2026-06-10T16:20:34Z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