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Risk Registe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<sst xmlns="http://schemas.openxmlformats.org/spreadsheetml/2006/main" count="114" uniqueCount="71">
  <si>
    <t xml:space="preserve">How to Use  —  Risk Register</t>
  </si>
  <si>
    <t xml:space="preserve">by ExcelGuru.io  |  Turn 'what could go wrong' into a scored, ranked, owned list you can act on.</t>
  </si>
  <si>
    <t xml:space="preserve">What this template does</t>
  </si>
  <si>
    <t xml:space="preserve">Capture each project risk, score it on likelihood and impact, and let the register rank it from Low to High so you know where to focus.</t>
  </si>
  <si>
    <t xml:space="preserve">Sheet 1 — Risk Register</t>
  </si>
  <si>
    <t xml:space="preserve">Describe the risk, pick a category, and rate likelihood and impact from 1 to 5. 'Score' and 'Level' calculate automatically, and each risk gets an owner and a mitigation plan.</t>
  </si>
  <si>
    <t xml:space="preserve">How scoring works</t>
  </si>
  <si>
    <t xml:space="preserve">Score is Likelihood x Impact, the classic risk-matrix approach. A nested IF then bands it: 15+ is High, 8-14 is Medium, below 8 is Low — colour-coded so the dangerous ones jump out.</t>
  </si>
  <si>
    <t xml:space="preserve">Sheet 2 — Dashboard</t>
  </si>
  <si>
    <t xml:space="preserve">See how many high risks you carry, your average and top score, what's open versus being mitigated, and the spread across categories.</t>
  </si>
  <si>
    <t xml:space="preserve">Make it yours</t>
  </si>
  <si>
    <t xml:space="preserve">Edit categories, owners and statuses on the Lists tab. Sort by Score, descending, and your risk review meeting writes its own agenda.</t>
  </si>
  <si>
    <t xml:space="preserve">RISK REGISTER  —  DASHBOARD</t>
  </si>
  <si>
    <t xml:space="preserve">Total Risks</t>
  </si>
  <si>
    <t xml:space="preserve">High Risks</t>
  </si>
  <si>
    <t xml:space="preserve">Avg Score</t>
  </si>
  <si>
    <t xml:space="preserve">Open Risks</t>
  </si>
  <si>
    <t xml:space="preserve">Mitigating</t>
  </si>
  <si>
    <t xml:space="preserve">Top Score</t>
  </si>
  <si>
    <t xml:space="preserve">Risks by Level</t>
  </si>
  <si>
    <t xml:space="preserve">Risks by Category</t>
  </si>
  <si>
    <t xml:space="preserve">Level</t>
  </si>
  <si>
    <t xml:space="preserve">Count</t>
  </si>
  <si>
    <t xml:space="preserve">Category</t>
  </si>
  <si>
    <t xml:space="preserve">High</t>
  </si>
  <si>
    <t xml:space="preserve">Financial</t>
  </si>
  <si>
    <t xml:space="preserve">Medium</t>
  </si>
  <si>
    <t xml:space="preserve">Operational</t>
  </si>
  <si>
    <t xml:space="preserve">Low</t>
  </si>
  <si>
    <t xml:space="preserve">Technical</t>
  </si>
  <si>
    <t xml:space="preserve">Legal</t>
  </si>
  <si>
    <t xml:space="preserve">People</t>
  </si>
  <si>
    <t xml:space="preserve">External</t>
  </si>
  <si>
    <t xml:space="preserve">Risk Register — score, rank and manage every project risk</t>
  </si>
  <si>
    <t xml:space="preserve">ID</t>
  </si>
  <si>
    <t xml:space="preserve">Risk</t>
  </si>
  <si>
    <t xml:space="preserve">Likelihood</t>
  </si>
  <si>
    <t xml:space="preserve">Impact</t>
  </si>
  <si>
    <t xml:space="preserve">Score</t>
  </si>
  <si>
    <t xml:space="preserve">Owner</t>
  </si>
  <si>
    <t xml:space="preserve">Mitigation</t>
  </si>
  <si>
    <t xml:space="preserve">Status</t>
  </si>
  <si>
    <t xml:space="preserve">Key supplier delays delivery</t>
  </si>
  <si>
    <t xml:space="preserve">Sam</t>
  </si>
  <si>
    <t xml:space="preserve">Dual-source critical parts</t>
  </si>
  <si>
    <t xml:space="preserve">Open</t>
  </si>
  <si>
    <t xml:space="preserve">Budget overrun on build</t>
  </si>
  <si>
    <t xml:space="preserve">Maria</t>
  </si>
  <si>
    <t xml:space="preserve">Weekly burn review</t>
  </si>
  <si>
    <t xml:space="preserve">Lead developer leaves</t>
  </si>
  <si>
    <t xml:space="preserve">Alex</t>
  </si>
  <si>
    <t xml:space="preserve">Document &amp; cross-train</t>
  </si>
  <si>
    <t xml:space="preserve">Data breach</t>
  </si>
  <si>
    <t xml:space="preserve">Priya</t>
  </si>
  <si>
    <t xml:space="preserve">Pen test + encryption</t>
  </si>
  <si>
    <t xml:space="preserve">Scope creep from client</t>
  </si>
  <si>
    <t xml:space="preserve">Change-control process</t>
  </si>
  <si>
    <t xml:space="preserve">Regulatory change</t>
  </si>
  <si>
    <t xml:space="preserve">Quarterly legal review</t>
  </si>
  <si>
    <t xml:space="preserve">Server downtime</t>
  </si>
  <si>
    <t xml:space="preserve">Failover + monitoring</t>
  </si>
  <si>
    <t xml:space="preserve">Competitor launch</t>
  </si>
  <si>
    <t xml:space="preserve">Accelerate roadmap</t>
  </si>
  <si>
    <t xml:space="preserve">Accepted</t>
  </si>
  <si>
    <t xml:space="preserve">Currency fluctuation</t>
  </si>
  <si>
    <t xml:space="preserve">Hedge large orders</t>
  </si>
  <si>
    <t xml:space="preserve">Team burnout</t>
  </si>
  <si>
    <t xml:space="preserve">Jordan</t>
  </si>
  <si>
    <t xml:space="preserve">Workload caps + time off</t>
  </si>
  <si>
    <t xml:space="preserve">Score 1-5</t>
  </si>
  <si>
    <t xml:space="preserve">Closed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</si>
</sst>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Level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High</c:v>
                </c:pt>
                <c:pt idx="1">
                  <c:v>Medium</c:v>
                </c:pt>
                <c:pt idx="2">
                  <c:v>Low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2</c:v>
                </c:pt>
                <c:pt idx="1">
                  <c:v>7</c:v>
                </c:pt>
                <c:pt idx="2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Financial</c:v>
                </c:pt>
                <c:pt idx="1">
                  <c:v>Operational</c:v>
                </c:pt>
                <c:pt idx="2">
                  <c:v>Technical</c:v>
                </c:pt>
                <c:pt idx="3">
                  <c:v>Legal</c:v>
                </c:pt>
                <c:pt idx="4">
                  <c:v>People</c:v>
                </c:pt>
                <c:pt idx="5">
                  <c:v>External</c:v>
                </c:pt>
              </c:strCache>
            </c:strRef>
          </c:cat>
          <c:val>
            <c:numRef>
              <c:f>Dashboard!$E$12:$E$17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</c:ser>
        <c:gapWidth val="150"/>
        <c:overlap val="0"/>
        <c:axId val="82120800"/>
        <c:axId val="29740962"/>
      </c:barChart>
      <c:catAx>
        <c:axId val="8212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9740962"/>
        <c:crosses val="autoZero"/>
        <c:auto val="1"/>
        <c:lblAlgn val="ctr"/>
        <c:lblOffset val="100"/>
        <c:noMultiLvlLbl val="0"/>
      </c:catAx>
      <c:valAx>
        <c:axId val="2974096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212080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39960</xdr:rowOff>
    </xdr:from>
    <xdr:to>
      <xdr:col>2</xdr:col>
      <xdr:colOff>984240</xdr:colOff>
      <xdr:row>27</xdr:row>
      <xdr:rowOff>83160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39960</xdr:rowOff>
    </xdr:from>
    <xdr:to>
      <xdr:col>6</xdr:col>
      <xdr:colOff>780120</xdr:colOff>
      <xdr:row>27</xdr:row>
      <xdr:rowOff>83160</xdr:rowOff>
    </xdr:to>
    <xdr:graphicFrame>
      <xdr:nvGraphicFramePr>
        <xdr:cNvPr id="1" name="Chart 2"/>
        <xdr:cNvGraphicFramePr/>
      </xdr:nvGraphicFramePr>
      <xdr:xfrm>
        <a:off x="3312720" y="347652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COUNTA('Risk Register'!B4:B43)</f>
        <v>10</v>
      </c>
      <c r="B4" s="7"/>
      <c r="C4" s="7" t="n">
        <f aca="false">COUNTIF('Risk Register'!G4:G43,"High")</f>
        <v>2</v>
      </c>
      <c r="D4" s="7"/>
      <c r="E4" s="8" t="n">
        <f aca="false">IFERROR(AVERAGE('Risk Register'!F4:F43),0)</f>
        <v>11</v>
      </c>
      <c r="F4" s="8"/>
      <c r="G4" s="7" t="n">
        <f aca="false">COUNTIF('Risk Register'!J4:J43,"Open")</f>
        <v>4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COUNTIF('Risk Register'!J4:J43,"Mitigating")</f>
        <v>4</v>
      </c>
      <c r="B7" s="7"/>
      <c r="C7" s="9" t="n">
        <f aca="false">IFERROR(MAX('Risk Register'!F4:F43),0)</f>
        <v>16</v>
      </c>
      <c r="D7" s="9"/>
    </row>
    <row r="10" customFormat="false" ht="26.8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22</v>
      </c>
    </row>
    <row r="12" customFormat="false" ht="15" hidden="false" customHeight="false" outlineLevel="0" collapsed="false">
      <c r="A12" s="12" t="s">
        <v>24</v>
      </c>
      <c r="B12" s="12" t="n">
        <f aca="false">COUNTIF('Risk Register'!G4:G43,"High")</f>
        <v>2</v>
      </c>
      <c r="D12" s="12" t="s">
        <v>25</v>
      </c>
      <c r="E12" s="12" t="n">
        <f aca="false">COUNTIF('Risk Register'!C4:C43,"Financial")</f>
        <v>2</v>
      </c>
    </row>
    <row r="13" customFormat="false" ht="15" hidden="false" customHeight="false" outlineLevel="0" collapsed="false">
      <c r="A13" s="12" t="s">
        <v>26</v>
      </c>
      <c r="B13" s="12" t="n">
        <f aca="false">COUNTIF('Risk Register'!G4:G43,"Medium")</f>
        <v>7</v>
      </c>
      <c r="D13" s="12" t="s">
        <v>27</v>
      </c>
      <c r="E13" s="12" t="n">
        <f aca="false">COUNTIF('Risk Register'!C4:C43,"Operational")</f>
        <v>2</v>
      </c>
    </row>
    <row r="14" customFormat="false" ht="15" hidden="false" customHeight="false" outlineLevel="0" collapsed="false">
      <c r="A14" s="12" t="s">
        <v>28</v>
      </c>
      <c r="B14" s="12" t="n">
        <f aca="false">COUNTIF('Risk Register'!G4:G43,"Low")</f>
        <v>1</v>
      </c>
      <c r="D14" s="12" t="s">
        <v>29</v>
      </c>
      <c r="E14" s="12" t="n">
        <f aca="false">COUNTIF('Risk Register'!C4:C43,"Technical")</f>
        <v>2</v>
      </c>
    </row>
    <row r="15" customFormat="false" ht="15" hidden="false" customHeight="false" outlineLevel="0" collapsed="false">
      <c r="D15" s="12" t="s">
        <v>30</v>
      </c>
      <c r="E15" s="12" t="n">
        <f aca="false">COUNTIF('Risk Register'!C4:C43,"Legal")</f>
        <v>1</v>
      </c>
    </row>
    <row r="16" customFormat="false" ht="15" hidden="false" customHeight="false" outlineLevel="0" collapsed="false">
      <c r="D16" s="12" t="s">
        <v>31</v>
      </c>
      <c r="E16" s="12" t="n">
        <f aca="false">COUNTIF('Risk Register'!C4:C43,"People")</f>
        <v>2</v>
      </c>
    </row>
    <row r="17" customFormat="false" ht="15" hidden="false" customHeight="false" outlineLevel="0" collapsed="false">
      <c r="D17" s="12" t="s">
        <v>32</v>
      </c>
      <c r="E17" s="12" t="n">
        <f aca="false">COUNTIF('Risk Register'!C4:C43,"External")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J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28"/>
    <col collapsed="false" customWidth="true" hidden="false" outlineLevel="0" max="3" min="3" style="0" width="13"/>
    <col collapsed="false" customWidth="true" hidden="false" outlineLevel="0" max="4" min="4" style="0" width="11"/>
    <col collapsed="false" customWidth="true" hidden="false" outlineLevel="0" max="5" min="5" style="0" width="9"/>
    <col collapsed="false" customWidth="true" hidden="false" outlineLevel="0" max="6" min="6" style="0" width="8"/>
    <col collapsed="false" customWidth="true" hidden="false" outlineLevel="0" max="7" min="7" style="0" width="9"/>
    <col collapsed="false" customWidth="true" hidden="false" outlineLevel="0" max="8" min="8" style="0" width="10"/>
    <col collapsed="false" customWidth="true" hidden="false" outlineLevel="0" max="9" min="9" style="0" width="26"/>
    <col collapsed="false" customWidth="true" hidden="false" outlineLevel="0" max="10" min="10" style="0" width="12"/>
  </cols>
  <sheetData>
    <row r="1" customFormat="false" ht="153.7" hidden="false" customHeight="false" outlineLevel="0" collapsed="false">
      <c r="A1" s="13" t="s">
        <v>33</v>
      </c>
    </row>
    <row r="3" customFormat="false" ht="15" hidden="false" customHeight="false" outlineLevel="0" collapsed="false">
      <c r="A3" s="14" t="s">
        <v>34</v>
      </c>
      <c r="B3" s="14" t="s">
        <v>35</v>
      </c>
      <c r="C3" s="14" t="s">
        <v>23</v>
      </c>
      <c r="D3" s="14" t="s">
        <v>36</v>
      </c>
      <c r="E3" s="14" t="s">
        <v>37</v>
      </c>
      <c r="F3" s="14" t="s">
        <v>38</v>
      </c>
      <c r="G3" s="14" t="s">
        <v>21</v>
      </c>
      <c r="H3" s="14" t="s">
        <v>39</v>
      </c>
      <c r="I3" s="14" t="s">
        <v>40</v>
      </c>
      <c r="J3" s="14" t="s">
        <v>41</v>
      </c>
    </row>
    <row r="4" customFormat="false" ht="15" hidden="false" customHeight="false" outlineLevel="0" collapsed="false">
      <c r="A4" s="15" t="str">
        <f aca="false">IF(B4="","","R-"&amp;TEXT(ROW()-3,"00"))</f>
        <v>R-01</v>
      </c>
      <c r="B4" s="16" t="s">
        <v>42</v>
      </c>
      <c r="C4" s="16" t="s">
        <v>27</v>
      </c>
      <c r="D4" s="17" t="n">
        <v>4</v>
      </c>
      <c r="E4" s="17" t="n">
        <v>4</v>
      </c>
      <c r="F4" s="15" t="n">
        <f aca="false">IF(OR(D4="",E4=""),"",D4*E4)</f>
        <v>16</v>
      </c>
      <c r="G4" s="15" t="str">
        <f aca="false">IF(F4="","",IF(F4&gt;=15,"High",IF(F4&gt;=8,"Medium","Low")))</f>
        <v>High</v>
      </c>
      <c r="H4" s="16" t="s">
        <v>43</v>
      </c>
      <c r="I4" s="16" t="s">
        <v>44</v>
      </c>
      <c r="J4" s="16" t="s">
        <v>45</v>
      </c>
    </row>
    <row r="5" customFormat="false" ht="15" hidden="false" customHeight="false" outlineLevel="0" collapsed="false">
      <c r="A5" s="18" t="str">
        <f aca="false">IF(B5="","","R-"&amp;TEXT(ROW()-3,"00"))</f>
        <v>R-02</v>
      </c>
      <c r="B5" s="16" t="s">
        <v>46</v>
      </c>
      <c r="C5" s="16" t="s">
        <v>25</v>
      </c>
      <c r="D5" s="17" t="n">
        <v>3</v>
      </c>
      <c r="E5" s="17" t="n">
        <v>5</v>
      </c>
      <c r="F5" s="18" t="n">
        <f aca="false">IF(OR(D5="",E5=""),"",D5*E5)</f>
        <v>15</v>
      </c>
      <c r="G5" s="18" t="str">
        <f aca="false">IF(F5="","",IF(F5&gt;=15,"High",IF(F5&gt;=8,"Medium","Low")))</f>
        <v>High</v>
      </c>
      <c r="H5" s="16" t="s">
        <v>47</v>
      </c>
      <c r="I5" s="16" t="s">
        <v>48</v>
      </c>
      <c r="J5" s="16" t="s">
        <v>17</v>
      </c>
    </row>
    <row r="6" customFormat="false" ht="15" hidden="false" customHeight="false" outlineLevel="0" collapsed="false">
      <c r="A6" s="15" t="str">
        <f aca="false">IF(B6="","","R-"&amp;TEXT(ROW()-3,"00"))</f>
        <v>R-03</v>
      </c>
      <c r="B6" s="16" t="s">
        <v>49</v>
      </c>
      <c r="C6" s="16" t="s">
        <v>31</v>
      </c>
      <c r="D6" s="17" t="n">
        <v>2</v>
      </c>
      <c r="E6" s="17" t="n">
        <v>5</v>
      </c>
      <c r="F6" s="15" t="n">
        <f aca="false">IF(OR(D6="",E6=""),"",D6*E6)</f>
        <v>10</v>
      </c>
      <c r="G6" s="15" t="str">
        <f aca="false">IF(F6="","",IF(F6&gt;=15,"High",IF(F6&gt;=8,"Medium","Low")))</f>
        <v>Medium</v>
      </c>
      <c r="H6" s="16" t="s">
        <v>50</v>
      </c>
      <c r="I6" s="16" t="s">
        <v>51</v>
      </c>
      <c r="J6" s="16" t="s">
        <v>17</v>
      </c>
    </row>
    <row r="7" customFormat="false" ht="15" hidden="false" customHeight="false" outlineLevel="0" collapsed="false">
      <c r="A7" s="18" t="str">
        <f aca="false">IF(B7="","","R-"&amp;TEXT(ROW()-3,"00"))</f>
        <v>R-04</v>
      </c>
      <c r="B7" s="16" t="s">
        <v>52</v>
      </c>
      <c r="C7" s="16" t="s">
        <v>29</v>
      </c>
      <c r="D7" s="17" t="n">
        <v>2</v>
      </c>
      <c r="E7" s="17" t="n">
        <v>5</v>
      </c>
      <c r="F7" s="18" t="n">
        <f aca="false">IF(OR(D7="",E7=""),"",D7*E7)</f>
        <v>10</v>
      </c>
      <c r="G7" s="18" t="str">
        <f aca="false">IF(F7="","",IF(F7&gt;=15,"High",IF(F7&gt;=8,"Medium","Low")))</f>
        <v>Medium</v>
      </c>
      <c r="H7" s="16" t="s">
        <v>53</v>
      </c>
      <c r="I7" s="16" t="s">
        <v>54</v>
      </c>
      <c r="J7" s="16" t="s">
        <v>45</v>
      </c>
    </row>
    <row r="8" customFormat="false" ht="15" hidden="false" customHeight="false" outlineLevel="0" collapsed="false">
      <c r="A8" s="15" t="str">
        <f aca="false">IF(B8="","","R-"&amp;TEXT(ROW()-3,"00"))</f>
        <v>R-05</v>
      </c>
      <c r="B8" s="16" t="s">
        <v>55</v>
      </c>
      <c r="C8" s="16" t="s">
        <v>27</v>
      </c>
      <c r="D8" s="17" t="n">
        <v>4</v>
      </c>
      <c r="E8" s="17" t="n">
        <v>3</v>
      </c>
      <c r="F8" s="15" t="n">
        <f aca="false">IF(OR(D8="",E8=""),"",D8*E8)</f>
        <v>12</v>
      </c>
      <c r="G8" s="15" t="str">
        <f aca="false">IF(F8="","",IF(F8&gt;=15,"High",IF(F8&gt;=8,"Medium","Low")))</f>
        <v>Medium</v>
      </c>
      <c r="H8" s="16" t="s">
        <v>53</v>
      </c>
      <c r="I8" s="16" t="s">
        <v>56</v>
      </c>
      <c r="J8" s="16" t="s">
        <v>17</v>
      </c>
    </row>
    <row r="9" customFormat="false" ht="15" hidden="false" customHeight="false" outlineLevel="0" collapsed="false">
      <c r="A9" s="18" t="str">
        <f aca="false">IF(B9="","","R-"&amp;TEXT(ROW()-3,"00"))</f>
        <v>R-06</v>
      </c>
      <c r="B9" s="16" t="s">
        <v>57</v>
      </c>
      <c r="C9" s="16" t="s">
        <v>30</v>
      </c>
      <c r="D9" s="17" t="n">
        <v>2</v>
      </c>
      <c r="E9" s="17" t="n">
        <v>4</v>
      </c>
      <c r="F9" s="18" t="n">
        <f aca="false">IF(OR(D9="",E9=""),"",D9*E9)</f>
        <v>8</v>
      </c>
      <c r="G9" s="18" t="str">
        <f aca="false">IF(F9="","",IF(F9&gt;=15,"High",IF(F9&gt;=8,"Medium","Low")))</f>
        <v>Medium</v>
      </c>
      <c r="H9" s="16" t="s">
        <v>47</v>
      </c>
      <c r="I9" s="16" t="s">
        <v>58</v>
      </c>
      <c r="J9" s="16" t="s">
        <v>45</v>
      </c>
    </row>
    <row r="10" customFormat="false" ht="15" hidden="false" customHeight="false" outlineLevel="0" collapsed="false">
      <c r="A10" s="15" t="str">
        <f aca="false">IF(B10="","","R-"&amp;TEXT(ROW()-3,"00"))</f>
        <v>R-07</v>
      </c>
      <c r="B10" s="16" t="s">
        <v>59</v>
      </c>
      <c r="C10" s="16" t="s">
        <v>29</v>
      </c>
      <c r="D10" s="17" t="n">
        <v>3</v>
      </c>
      <c r="E10" s="17" t="n">
        <v>4</v>
      </c>
      <c r="F10" s="15" t="n">
        <f aca="false">IF(OR(D10="",E10=""),"",D10*E10)</f>
        <v>12</v>
      </c>
      <c r="G10" s="15" t="str">
        <f aca="false">IF(F10="","",IF(F10&gt;=15,"High",IF(F10&gt;=8,"Medium","Low")))</f>
        <v>Medium</v>
      </c>
      <c r="H10" s="16" t="s">
        <v>43</v>
      </c>
      <c r="I10" s="16" t="s">
        <v>60</v>
      </c>
      <c r="J10" s="16" t="s">
        <v>17</v>
      </c>
    </row>
    <row r="11" customFormat="false" ht="15" hidden="false" customHeight="false" outlineLevel="0" collapsed="false">
      <c r="A11" s="18" t="str">
        <f aca="false">IF(B11="","","R-"&amp;TEXT(ROW()-3,"00"))</f>
        <v>R-08</v>
      </c>
      <c r="B11" s="16" t="s">
        <v>61</v>
      </c>
      <c r="C11" s="16" t="s">
        <v>32</v>
      </c>
      <c r="D11" s="17" t="n">
        <v>3</v>
      </c>
      <c r="E11" s="17" t="n">
        <v>3</v>
      </c>
      <c r="F11" s="18" t="n">
        <f aca="false">IF(OR(D11="",E11=""),"",D11*E11)</f>
        <v>9</v>
      </c>
      <c r="G11" s="18" t="str">
        <f aca="false">IF(F11="","",IF(F11&gt;=15,"High",IF(F11&gt;=8,"Medium","Low")))</f>
        <v>Medium</v>
      </c>
      <c r="H11" s="16" t="s">
        <v>50</v>
      </c>
      <c r="I11" s="16" t="s">
        <v>62</v>
      </c>
      <c r="J11" s="16" t="s">
        <v>63</v>
      </c>
    </row>
    <row r="12" customFormat="false" ht="15" hidden="false" customHeight="false" outlineLevel="0" collapsed="false">
      <c r="A12" s="15" t="str">
        <f aca="false">IF(B12="","","R-"&amp;TEXT(ROW()-3,"00"))</f>
        <v>R-09</v>
      </c>
      <c r="B12" s="16" t="s">
        <v>64</v>
      </c>
      <c r="C12" s="16" t="s">
        <v>25</v>
      </c>
      <c r="D12" s="17" t="n">
        <v>3</v>
      </c>
      <c r="E12" s="17" t="n">
        <v>2</v>
      </c>
      <c r="F12" s="15" t="n">
        <f aca="false">IF(OR(D12="",E12=""),"",D12*E12)</f>
        <v>6</v>
      </c>
      <c r="G12" s="15" t="str">
        <f aca="false">IF(F12="","",IF(F12&gt;=15,"High",IF(F12&gt;=8,"Medium","Low")))</f>
        <v>Low</v>
      </c>
      <c r="H12" s="16" t="s">
        <v>47</v>
      </c>
      <c r="I12" s="16" t="s">
        <v>65</v>
      </c>
      <c r="J12" s="16" t="s">
        <v>63</v>
      </c>
    </row>
    <row r="13" customFormat="false" ht="15" hidden="false" customHeight="false" outlineLevel="0" collapsed="false">
      <c r="A13" s="18" t="str">
        <f aca="false">IF(B13="","","R-"&amp;TEXT(ROW()-3,"00"))</f>
        <v>R-10</v>
      </c>
      <c r="B13" s="16" t="s">
        <v>66</v>
      </c>
      <c r="C13" s="16" t="s">
        <v>31</v>
      </c>
      <c r="D13" s="17" t="n">
        <v>3</v>
      </c>
      <c r="E13" s="17" t="n">
        <v>4</v>
      </c>
      <c r="F13" s="18" t="n">
        <f aca="false">IF(OR(D13="",E13=""),"",D13*E13)</f>
        <v>12</v>
      </c>
      <c r="G13" s="18" t="str">
        <f aca="false">IF(F13="","",IF(F13&gt;=15,"High",IF(F13&gt;=8,"Medium","Low")))</f>
        <v>Medium</v>
      </c>
      <c r="H13" s="16" t="s">
        <v>67</v>
      </c>
      <c r="I13" s="16" t="s">
        <v>68</v>
      </c>
      <c r="J13" s="16" t="s">
        <v>45</v>
      </c>
    </row>
    <row r="14" customFormat="false" ht="15" hidden="false" customHeight="false" outlineLevel="0" collapsed="false">
      <c r="A14" s="15" t="str">
        <f aca="false">IF(B14="","","R-"&amp;TEXT(ROW()-3,"00"))</f>
        <v/>
      </c>
      <c r="B14" s="16"/>
      <c r="C14" s="16"/>
      <c r="D14" s="17"/>
      <c r="E14" s="17"/>
      <c r="F14" s="15" t="str">
        <f aca="false">IF(OR(D14="",E14=""),"",D14*E14)</f>
        <v/>
      </c>
      <c r="G14" s="15" t="str">
        <f aca="false">IF(F14="","",IF(F14&gt;=15,"High",IF(F14&gt;=8,"Medium","Low")))</f>
        <v/>
      </c>
      <c r="H14" s="16"/>
      <c r="I14" s="16"/>
      <c r="J14" s="16"/>
    </row>
    <row r="15" customFormat="false" ht="15" hidden="false" customHeight="false" outlineLevel="0" collapsed="false">
      <c r="A15" s="18" t="str">
        <f aca="false">IF(B15="","","R-"&amp;TEXT(ROW()-3,"00"))</f>
        <v/>
      </c>
      <c r="B15" s="16"/>
      <c r="C15" s="16"/>
      <c r="D15" s="17"/>
      <c r="E15" s="17"/>
      <c r="F15" s="18" t="str">
        <f aca="false">IF(OR(D15="",E15=""),"",D15*E15)</f>
        <v/>
      </c>
      <c r="G15" s="18" t="str">
        <f aca="false">IF(F15="","",IF(F15&gt;=15,"High",IF(F15&gt;=8,"Medium","Low")))</f>
        <v/>
      </c>
      <c r="H15" s="16"/>
      <c r="I15" s="16"/>
      <c r="J15" s="16"/>
    </row>
    <row r="16" customFormat="false" ht="15" hidden="false" customHeight="false" outlineLevel="0" collapsed="false">
      <c r="A16" s="15" t="str">
        <f aca="false">IF(B16="","","R-"&amp;TEXT(ROW()-3,"00"))</f>
        <v/>
      </c>
      <c r="B16" s="16"/>
      <c r="C16" s="16"/>
      <c r="D16" s="17"/>
      <c r="E16" s="17"/>
      <c r="F16" s="15" t="str">
        <f aca="false">IF(OR(D16="",E16=""),"",D16*E16)</f>
        <v/>
      </c>
      <c r="G16" s="15" t="str">
        <f aca="false">IF(F16="","",IF(F16&gt;=15,"High",IF(F16&gt;=8,"Medium","Low")))</f>
        <v/>
      </c>
      <c r="H16" s="16"/>
      <c r="I16" s="16"/>
      <c r="J16" s="16"/>
    </row>
    <row r="17" customFormat="false" ht="15" hidden="false" customHeight="false" outlineLevel="0" collapsed="false">
      <c r="A17" s="18" t="str">
        <f aca="false">IF(B17="","","R-"&amp;TEXT(ROW()-3,"00"))</f>
        <v/>
      </c>
      <c r="B17" s="16"/>
      <c r="C17" s="16"/>
      <c r="D17" s="17"/>
      <c r="E17" s="17"/>
      <c r="F17" s="18" t="str">
        <f aca="false">IF(OR(D17="",E17=""),"",D17*E17)</f>
        <v/>
      </c>
      <c r="G17" s="18" t="str">
        <f aca="false">IF(F17="","",IF(F17&gt;=15,"High",IF(F17&gt;=8,"Medium","Low")))</f>
        <v/>
      </c>
      <c r="H17" s="16"/>
      <c r="I17" s="16"/>
      <c r="J17" s="16"/>
    </row>
    <row r="18" customFormat="false" ht="15" hidden="false" customHeight="false" outlineLevel="0" collapsed="false">
      <c r="A18" s="15" t="str">
        <f aca="false">IF(B18="","","R-"&amp;TEXT(ROW()-3,"00"))</f>
        <v/>
      </c>
      <c r="B18" s="16"/>
      <c r="C18" s="16"/>
      <c r="D18" s="17"/>
      <c r="E18" s="17"/>
      <c r="F18" s="15" t="str">
        <f aca="false">IF(OR(D18="",E18=""),"",D18*E18)</f>
        <v/>
      </c>
      <c r="G18" s="15" t="str">
        <f aca="false">IF(F18="","",IF(F18&gt;=15,"High",IF(F18&gt;=8,"Medium","Low")))</f>
        <v/>
      </c>
      <c r="H18" s="16"/>
      <c r="I18" s="16"/>
      <c r="J18" s="16"/>
    </row>
    <row r="19" customFormat="false" ht="15" hidden="false" customHeight="false" outlineLevel="0" collapsed="false">
      <c r="A19" s="18" t="str">
        <f aca="false">IF(B19="","","R-"&amp;TEXT(ROW()-3,"00"))</f>
        <v/>
      </c>
      <c r="B19" s="16"/>
      <c r="C19" s="16"/>
      <c r="D19" s="17"/>
      <c r="E19" s="17"/>
      <c r="F19" s="18" t="str">
        <f aca="false">IF(OR(D19="",E19=""),"",D19*E19)</f>
        <v/>
      </c>
      <c r="G19" s="18" t="str">
        <f aca="false">IF(F19="","",IF(F19&gt;=15,"High",IF(F19&gt;=8,"Medium","Low")))</f>
        <v/>
      </c>
      <c r="H19" s="16"/>
      <c r="I19" s="16"/>
      <c r="J19" s="16"/>
    </row>
    <row r="20" customFormat="false" ht="15" hidden="false" customHeight="false" outlineLevel="0" collapsed="false">
      <c r="A20" s="15" t="str">
        <f aca="false">IF(B20="","","R-"&amp;TEXT(ROW()-3,"00"))</f>
        <v/>
      </c>
      <c r="B20" s="16"/>
      <c r="C20" s="16"/>
      <c r="D20" s="17"/>
      <c r="E20" s="17"/>
      <c r="F20" s="15" t="str">
        <f aca="false">IF(OR(D20="",E20=""),"",D20*E20)</f>
        <v/>
      </c>
      <c r="G20" s="15" t="str">
        <f aca="false">IF(F20="","",IF(F20&gt;=15,"High",IF(F20&gt;=8,"Medium","Low")))</f>
        <v/>
      </c>
      <c r="H20" s="16"/>
      <c r="I20" s="16"/>
      <c r="J20" s="16"/>
    </row>
    <row r="21" customFormat="false" ht="15" hidden="false" customHeight="false" outlineLevel="0" collapsed="false">
      <c r="A21" s="18" t="str">
        <f aca="false">IF(B21="","","R-"&amp;TEXT(ROW()-3,"00"))</f>
        <v/>
      </c>
      <c r="B21" s="16"/>
      <c r="C21" s="16"/>
      <c r="D21" s="17"/>
      <c r="E21" s="17"/>
      <c r="F21" s="18" t="str">
        <f aca="false">IF(OR(D21="",E21=""),"",D21*E21)</f>
        <v/>
      </c>
      <c r="G21" s="18" t="str">
        <f aca="false">IF(F21="","",IF(F21&gt;=15,"High",IF(F21&gt;=8,"Medium","Low")))</f>
        <v/>
      </c>
      <c r="H21" s="16"/>
      <c r="I21" s="16"/>
      <c r="J21" s="16"/>
    </row>
    <row r="22" customFormat="false" ht="15" hidden="false" customHeight="false" outlineLevel="0" collapsed="false">
      <c r="A22" s="15" t="str">
        <f aca="false">IF(B22="","","R-"&amp;TEXT(ROW()-3,"00"))</f>
        <v/>
      </c>
      <c r="B22" s="16"/>
      <c r="C22" s="16"/>
      <c r="D22" s="17"/>
      <c r="E22" s="17"/>
      <c r="F22" s="15" t="str">
        <f aca="false">IF(OR(D22="",E22=""),"",D22*E22)</f>
        <v/>
      </c>
      <c r="G22" s="15" t="str">
        <f aca="false">IF(F22="","",IF(F22&gt;=15,"High",IF(F22&gt;=8,"Medium","Low")))</f>
        <v/>
      </c>
      <c r="H22" s="16"/>
      <c r="I22" s="16"/>
      <c r="J22" s="16"/>
    </row>
    <row r="23" customFormat="false" ht="15" hidden="false" customHeight="false" outlineLevel="0" collapsed="false">
      <c r="A23" s="18" t="str">
        <f aca="false">IF(B23="","","R-"&amp;TEXT(ROW()-3,"00"))</f>
        <v/>
      </c>
      <c r="B23" s="16"/>
      <c r="C23" s="16"/>
      <c r="D23" s="17"/>
      <c r="E23" s="17"/>
      <c r="F23" s="18" t="str">
        <f aca="false">IF(OR(D23="",E23=""),"",D23*E23)</f>
        <v/>
      </c>
      <c r="G23" s="18" t="str">
        <f aca="false">IF(F23="","",IF(F23&gt;=15,"High",IF(F23&gt;=8,"Medium","Low")))</f>
        <v/>
      </c>
      <c r="H23" s="16"/>
      <c r="I23" s="16"/>
      <c r="J23" s="16"/>
    </row>
    <row r="24" customFormat="false" ht="15" hidden="false" customHeight="false" outlineLevel="0" collapsed="false">
      <c r="A24" s="15" t="str">
        <f aca="false">IF(B24="","","R-"&amp;TEXT(ROW()-3,"00"))</f>
        <v/>
      </c>
      <c r="B24" s="16"/>
      <c r="C24" s="16"/>
      <c r="D24" s="17"/>
      <c r="E24" s="17"/>
      <c r="F24" s="15" t="str">
        <f aca="false">IF(OR(D24="",E24=""),"",D24*E24)</f>
        <v/>
      </c>
      <c r="G24" s="15" t="str">
        <f aca="false">IF(F24="","",IF(F24&gt;=15,"High",IF(F24&gt;=8,"Medium","Low")))</f>
        <v/>
      </c>
      <c r="H24" s="16"/>
      <c r="I24" s="16"/>
      <c r="J24" s="16"/>
    </row>
    <row r="25" customFormat="false" ht="15" hidden="false" customHeight="false" outlineLevel="0" collapsed="false">
      <c r="A25" s="18" t="str">
        <f aca="false">IF(B25="","","R-"&amp;TEXT(ROW()-3,"00"))</f>
        <v/>
      </c>
      <c r="B25" s="16"/>
      <c r="C25" s="16"/>
      <c r="D25" s="17"/>
      <c r="E25" s="17"/>
      <c r="F25" s="18" t="str">
        <f aca="false">IF(OR(D25="",E25=""),"",D25*E25)</f>
        <v/>
      </c>
      <c r="G25" s="18" t="str">
        <f aca="false">IF(F25="","",IF(F25&gt;=15,"High",IF(F25&gt;=8,"Medium","Low")))</f>
        <v/>
      </c>
      <c r="H25" s="16"/>
      <c r="I25" s="16"/>
      <c r="J25" s="16"/>
    </row>
    <row r="26" customFormat="false" ht="15" hidden="false" customHeight="false" outlineLevel="0" collapsed="false">
      <c r="A26" s="15" t="str">
        <f aca="false">IF(B26="","","R-"&amp;TEXT(ROW()-3,"00"))</f>
        <v/>
      </c>
      <c r="B26" s="16"/>
      <c r="C26" s="16"/>
      <c r="D26" s="17"/>
      <c r="E26" s="17"/>
      <c r="F26" s="15" t="str">
        <f aca="false">IF(OR(D26="",E26=""),"",D26*E26)</f>
        <v/>
      </c>
      <c r="G26" s="15" t="str">
        <f aca="false">IF(F26="","",IF(F26&gt;=15,"High",IF(F26&gt;=8,"Medium","Low")))</f>
        <v/>
      </c>
      <c r="H26" s="16"/>
      <c r="I26" s="16"/>
      <c r="J26" s="16"/>
    </row>
    <row r="27" customFormat="false" ht="15" hidden="false" customHeight="false" outlineLevel="0" collapsed="false">
      <c r="A27" s="18" t="str">
        <f aca="false">IF(B27="","","R-"&amp;TEXT(ROW()-3,"00"))</f>
        <v/>
      </c>
      <c r="B27" s="16"/>
      <c r="C27" s="16"/>
      <c r="D27" s="17"/>
      <c r="E27" s="17"/>
      <c r="F27" s="18" t="str">
        <f aca="false">IF(OR(D27="",E27=""),"",D27*E27)</f>
        <v/>
      </c>
      <c r="G27" s="18" t="str">
        <f aca="false">IF(F27="","",IF(F27&gt;=15,"High",IF(F27&gt;=8,"Medium","Low")))</f>
        <v/>
      </c>
      <c r="H27" s="16"/>
      <c r="I27" s="16"/>
      <c r="J27" s="16"/>
    </row>
    <row r="28" customFormat="false" ht="15" hidden="false" customHeight="false" outlineLevel="0" collapsed="false">
      <c r="A28" s="15" t="str">
        <f aca="false">IF(B28="","","R-"&amp;TEXT(ROW()-3,"00"))</f>
        <v/>
      </c>
      <c r="B28" s="16"/>
      <c r="C28" s="16"/>
      <c r="D28" s="17"/>
      <c r="E28" s="17"/>
      <c r="F28" s="15" t="str">
        <f aca="false">IF(OR(D28="",E28=""),"",D28*E28)</f>
        <v/>
      </c>
      <c r="G28" s="15" t="str">
        <f aca="false">IF(F28="","",IF(F28&gt;=15,"High",IF(F28&gt;=8,"Medium","Low")))</f>
        <v/>
      </c>
      <c r="H28" s="16"/>
      <c r="I28" s="16"/>
      <c r="J28" s="16"/>
    </row>
    <row r="29" customFormat="false" ht="15" hidden="false" customHeight="false" outlineLevel="0" collapsed="false">
      <c r="A29" s="18" t="str">
        <f aca="false">IF(B29="","","R-"&amp;TEXT(ROW()-3,"00"))</f>
        <v/>
      </c>
      <c r="B29" s="16"/>
      <c r="C29" s="16"/>
      <c r="D29" s="17"/>
      <c r="E29" s="17"/>
      <c r="F29" s="18" t="str">
        <f aca="false">IF(OR(D29="",E29=""),"",D29*E29)</f>
        <v/>
      </c>
      <c r="G29" s="18" t="str">
        <f aca="false">IF(F29="","",IF(F29&gt;=15,"High",IF(F29&gt;=8,"Medium","Low")))</f>
        <v/>
      </c>
      <c r="H29" s="16"/>
      <c r="I29" s="16"/>
      <c r="J29" s="16"/>
    </row>
    <row r="30" customFormat="false" ht="15" hidden="false" customHeight="false" outlineLevel="0" collapsed="false">
      <c r="A30" s="15" t="str">
        <f aca="false">IF(B30="","","R-"&amp;TEXT(ROW()-3,"00"))</f>
        <v/>
      </c>
      <c r="B30" s="16"/>
      <c r="C30" s="16"/>
      <c r="D30" s="17"/>
      <c r="E30" s="17"/>
      <c r="F30" s="15" t="str">
        <f aca="false">IF(OR(D30="",E30=""),"",D30*E30)</f>
        <v/>
      </c>
      <c r="G30" s="15" t="str">
        <f aca="false">IF(F30="","",IF(F30&gt;=15,"High",IF(F30&gt;=8,"Medium","Low")))</f>
        <v/>
      </c>
      <c r="H30" s="16"/>
      <c r="I30" s="16"/>
      <c r="J30" s="16"/>
    </row>
    <row r="31" customFormat="false" ht="15" hidden="false" customHeight="false" outlineLevel="0" collapsed="false">
      <c r="A31" s="18" t="str">
        <f aca="false">IF(B31="","","R-"&amp;TEXT(ROW()-3,"00"))</f>
        <v/>
      </c>
      <c r="B31" s="16"/>
      <c r="C31" s="16"/>
      <c r="D31" s="17"/>
      <c r="E31" s="17"/>
      <c r="F31" s="18" t="str">
        <f aca="false">IF(OR(D31="",E31=""),"",D31*E31)</f>
        <v/>
      </c>
      <c r="G31" s="18" t="str">
        <f aca="false">IF(F31="","",IF(F31&gt;=15,"High",IF(F31&gt;=8,"Medium","Low")))</f>
        <v/>
      </c>
      <c r="H31" s="16"/>
      <c r="I31" s="16"/>
      <c r="J31" s="16"/>
    </row>
    <row r="32" customFormat="false" ht="15" hidden="false" customHeight="false" outlineLevel="0" collapsed="false">
      <c r="A32" s="15" t="str">
        <f aca="false">IF(B32="","","R-"&amp;TEXT(ROW()-3,"00"))</f>
        <v/>
      </c>
      <c r="B32" s="16"/>
      <c r="C32" s="16"/>
      <c r="D32" s="17"/>
      <c r="E32" s="17"/>
      <c r="F32" s="15" t="str">
        <f aca="false">IF(OR(D32="",E32=""),"",D32*E32)</f>
        <v/>
      </c>
      <c r="G32" s="15" t="str">
        <f aca="false">IF(F32="","",IF(F32&gt;=15,"High",IF(F32&gt;=8,"Medium","Low")))</f>
        <v/>
      </c>
      <c r="H32" s="16"/>
      <c r="I32" s="16"/>
      <c r="J32" s="16"/>
    </row>
    <row r="33" customFormat="false" ht="15" hidden="false" customHeight="false" outlineLevel="0" collapsed="false">
      <c r="A33" s="18" t="str">
        <f aca="false">IF(B33="","","R-"&amp;TEXT(ROW()-3,"00"))</f>
        <v/>
      </c>
      <c r="B33" s="16"/>
      <c r="C33" s="16"/>
      <c r="D33" s="17"/>
      <c r="E33" s="17"/>
      <c r="F33" s="18" t="str">
        <f aca="false">IF(OR(D33="",E33=""),"",D33*E33)</f>
        <v/>
      </c>
      <c r="G33" s="18" t="str">
        <f aca="false">IF(F33="","",IF(F33&gt;=15,"High",IF(F33&gt;=8,"Medium","Low")))</f>
        <v/>
      </c>
      <c r="H33" s="16"/>
      <c r="I33" s="16"/>
      <c r="J33" s="16"/>
    </row>
    <row r="34" customFormat="false" ht="15" hidden="false" customHeight="false" outlineLevel="0" collapsed="false">
      <c r="A34" s="15" t="str">
        <f aca="false">IF(B34="","","R-"&amp;TEXT(ROW()-3,"00"))</f>
        <v/>
      </c>
      <c r="B34" s="16"/>
      <c r="C34" s="16"/>
      <c r="D34" s="17"/>
      <c r="E34" s="17"/>
      <c r="F34" s="15" t="str">
        <f aca="false">IF(OR(D34="",E34=""),"",D34*E34)</f>
        <v/>
      </c>
      <c r="G34" s="15" t="str">
        <f aca="false">IF(F34="","",IF(F34&gt;=15,"High",IF(F34&gt;=8,"Medium","Low")))</f>
        <v/>
      </c>
      <c r="H34" s="16"/>
      <c r="I34" s="16"/>
      <c r="J34" s="16"/>
    </row>
    <row r="35" customFormat="false" ht="15" hidden="false" customHeight="false" outlineLevel="0" collapsed="false">
      <c r="A35" s="18" t="str">
        <f aca="false">IF(B35="","","R-"&amp;TEXT(ROW()-3,"00"))</f>
        <v/>
      </c>
      <c r="B35" s="16"/>
      <c r="C35" s="16"/>
      <c r="D35" s="17"/>
      <c r="E35" s="17"/>
      <c r="F35" s="18" t="str">
        <f aca="false">IF(OR(D35="",E35=""),"",D35*E35)</f>
        <v/>
      </c>
      <c r="G35" s="18" t="str">
        <f aca="false">IF(F35="","",IF(F35&gt;=15,"High",IF(F35&gt;=8,"Medium","Low")))</f>
        <v/>
      </c>
      <c r="H35" s="16"/>
      <c r="I35" s="16"/>
      <c r="J35" s="16"/>
    </row>
    <row r="36" customFormat="false" ht="15" hidden="false" customHeight="false" outlineLevel="0" collapsed="false">
      <c r="A36" s="15" t="str">
        <f aca="false">IF(B36="","","R-"&amp;TEXT(ROW()-3,"00"))</f>
        <v/>
      </c>
      <c r="B36" s="16"/>
      <c r="C36" s="16"/>
      <c r="D36" s="17"/>
      <c r="E36" s="17"/>
      <c r="F36" s="15" t="str">
        <f aca="false">IF(OR(D36="",E36=""),"",D36*E36)</f>
        <v/>
      </c>
      <c r="G36" s="15" t="str">
        <f aca="false">IF(F36="","",IF(F36&gt;=15,"High",IF(F36&gt;=8,"Medium","Low")))</f>
        <v/>
      </c>
      <c r="H36" s="16"/>
      <c r="I36" s="16"/>
      <c r="J36" s="16"/>
    </row>
    <row r="37" customFormat="false" ht="15" hidden="false" customHeight="false" outlineLevel="0" collapsed="false">
      <c r="A37" s="18" t="str">
        <f aca="false">IF(B37="","","R-"&amp;TEXT(ROW()-3,"00"))</f>
        <v/>
      </c>
      <c r="B37" s="16"/>
      <c r="C37" s="16"/>
      <c r="D37" s="17"/>
      <c r="E37" s="17"/>
      <c r="F37" s="18" t="str">
        <f aca="false">IF(OR(D37="",E37=""),"",D37*E37)</f>
        <v/>
      </c>
      <c r="G37" s="18" t="str">
        <f aca="false">IF(F37="","",IF(F37&gt;=15,"High",IF(F37&gt;=8,"Medium","Low")))</f>
        <v/>
      </c>
      <c r="H37" s="16"/>
      <c r="I37" s="16"/>
      <c r="J37" s="16"/>
    </row>
    <row r="38" customFormat="false" ht="15" hidden="false" customHeight="false" outlineLevel="0" collapsed="false">
      <c r="A38" s="15" t="str">
        <f aca="false">IF(B38="","","R-"&amp;TEXT(ROW()-3,"00"))</f>
        <v/>
      </c>
      <c r="B38" s="16"/>
      <c r="C38" s="16"/>
      <c r="D38" s="17"/>
      <c r="E38" s="17"/>
      <c r="F38" s="15" t="str">
        <f aca="false">IF(OR(D38="",E38=""),"",D38*E38)</f>
        <v/>
      </c>
      <c r="G38" s="15" t="str">
        <f aca="false">IF(F38="","",IF(F38&gt;=15,"High",IF(F38&gt;=8,"Medium","Low")))</f>
        <v/>
      </c>
      <c r="H38" s="16"/>
      <c r="I38" s="16"/>
      <c r="J38" s="16"/>
    </row>
    <row r="39" customFormat="false" ht="15" hidden="false" customHeight="false" outlineLevel="0" collapsed="false">
      <c r="A39" s="18" t="str">
        <f aca="false">IF(B39="","","R-"&amp;TEXT(ROW()-3,"00"))</f>
        <v/>
      </c>
      <c r="B39" s="16"/>
      <c r="C39" s="16"/>
      <c r="D39" s="17"/>
      <c r="E39" s="17"/>
      <c r="F39" s="18" t="str">
        <f aca="false">IF(OR(D39="",E39=""),"",D39*E39)</f>
        <v/>
      </c>
      <c r="G39" s="18" t="str">
        <f aca="false">IF(F39="","",IF(F39&gt;=15,"High",IF(F39&gt;=8,"Medium","Low")))</f>
        <v/>
      </c>
      <c r="H39" s="16"/>
      <c r="I39" s="16"/>
      <c r="J39" s="16"/>
    </row>
    <row r="40" customFormat="false" ht="15" hidden="false" customHeight="false" outlineLevel="0" collapsed="false">
      <c r="A40" s="15" t="str">
        <f aca="false">IF(B40="","","R-"&amp;TEXT(ROW()-3,"00"))</f>
        <v/>
      </c>
      <c r="B40" s="16"/>
      <c r="C40" s="16"/>
      <c r="D40" s="17"/>
      <c r="E40" s="17"/>
      <c r="F40" s="15" t="str">
        <f aca="false">IF(OR(D40="",E40=""),"",D40*E40)</f>
        <v/>
      </c>
      <c r="G40" s="15" t="str">
        <f aca="false">IF(F40="","",IF(F40&gt;=15,"High",IF(F40&gt;=8,"Medium","Low")))</f>
        <v/>
      </c>
      <c r="H40" s="16"/>
      <c r="I40" s="16"/>
      <c r="J40" s="16"/>
    </row>
    <row r="41" customFormat="false" ht="15" hidden="false" customHeight="false" outlineLevel="0" collapsed="false">
      <c r="A41" s="18" t="str">
        <f aca="false">IF(B41="","","R-"&amp;TEXT(ROW()-3,"00"))</f>
        <v/>
      </c>
      <c r="B41" s="16"/>
      <c r="C41" s="16"/>
      <c r="D41" s="17"/>
      <c r="E41" s="17"/>
      <c r="F41" s="18" t="str">
        <f aca="false">IF(OR(D41="",E41=""),"",D41*E41)</f>
        <v/>
      </c>
      <c r="G41" s="18" t="str">
        <f aca="false">IF(F41="","",IF(F41&gt;=15,"High",IF(F41&gt;=8,"Medium","Low")))</f>
        <v/>
      </c>
      <c r="H41" s="16"/>
      <c r="I41" s="16"/>
      <c r="J41" s="16"/>
    </row>
    <row r="42" customFormat="false" ht="15" hidden="false" customHeight="false" outlineLevel="0" collapsed="false">
      <c r="A42" s="15" t="str">
        <f aca="false">IF(B42="","","R-"&amp;TEXT(ROW()-3,"00"))</f>
        <v/>
      </c>
      <c r="B42" s="16"/>
      <c r="C42" s="16"/>
      <c r="D42" s="17"/>
      <c r="E42" s="17"/>
      <c r="F42" s="15" t="str">
        <f aca="false">IF(OR(D42="",E42=""),"",D42*E42)</f>
        <v/>
      </c>
      <c r="G42" s="15" t="str">
        <f aca="false">IF(F42="","",IF(F42&gt;=15,"High",IF(F42&gt;=8,"Medium","Low")))</f>
        <v/>
      </c>
      <c r="H42" s="16"/>
      <c r="I42" s="16"/>
      <c r="J42" s="16"/>
    </row>
    <row r="43" customFormat="false" ht="15" hidden="false" customHeight="false" outlineLevel="0" collapsed="false">
      <c r="A43" s="18" t="str">
        <f aca="false">IF(B43="","","R-"&amp;TEXT(ROW()-3,"00"))</f>
        <v/>
      </c>
      <c r="B43" s="16"/>
      <c r="C43" s="16"/>
      <c r="D43" s="17"/>
      <c r="E43" s="17"/>
      <c r="F43" s="18" t="str">
        <f aca="false">IF(OR(D43="",E43=""),"",D43*E43)</f>
        <v/>
      </c>
      <c r="G43" s="18" t="str">
        <f aca="false">IF(F43="","",IF(F43&gt;=15,"High",IF(F43&gt;=8,"Medium","Low")))</f>
        <v/>
      </c>
      <c r="H43" s="16"/>
      <c r="I43" s="16"/>
      <c r="J43" s="16"/>
    </row>
  </sheetData>
  <conditionalFormatting sqref="G4:G43">
    <cfRule type="cellIs" priority="2" operator="equal" aboveAverage="0" equalAverage="0" bottom="0" percent="0" rank="0" text="" dxfId="0">
      <formula>"High"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"Low"</formula>
    </cfRule>
  </conditionalFormatting>
  <dataValidations count="5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D4:D43" type="list">
      <formula1>Lists!$D$4:$D$8</formula1>
      <formula2>0</formula2>
    </dataValidation>
    <dataValidation allowBlank="true" errorStyle="stop" operator="between" showDropDown="false" showErrorMessage="false" showInputMessage="false" sqref="E4:E43" type="list">
      <formula1>Lists!$D$4:$D$8</formula1>
      <formula2>0</formula2>
    </dataValidation>
    <dataValidation allowBlank="true" errorStyle="stop" operator="between" showDropDown="false" showErrorMessage="false" showInputMessage="false" sqref="H4:H43" type="list">
      <formula1>Lists!$C$4:$C$8</formula1>
      <formula2>0</formula2>
    </dataValidation>
    <dataValidation allowBlank="true" errorStyle="stop" operator="between" showDropDown="false" showErrorMessage="false" showInputMessage="false" sqref="J4:J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D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2"/>
    <col collapsed="false" customWidth="true" hidden="false" outlineLevel="0" max="3" min="3" style="0" width="11"/>
    <col collapsed="false" customWidth="true" hidden="false" outlineLevel="0" max="4" min="4" style="0" width="10"/>
  </cols>
  <sheetData>
    <row r="3" customFormat="false" ht="15" hidden="false" customHeight="false" outlineLevel="0" collapsed="false">
      <c r="A3" s="19" t="s">
        <v>23</v>
      </c>
      <c r="B3" s="19" t="s">
        <v>41</v>
      </c>
      <c r="C3" s="19" t="s">
        <v>39</v>
      </c>
      <c r="D3" s="19" t="s">
        <v>69</v>
      </c>
    </row>
    <row r="4" customFormat="false" ht="15" hidden="false" customHeight="false" outlineLevel="0" collapsed="false">
      <c r="A4" s="0" t="s">
        <v>25</v>
      </c>
      <c r="B4" s="0" t="s">
        <v>45</v>
      </c>
      <c r="C4" s="0" t="s">
        <v>50</v>
      </c>
      <c r="D4" s="0" t="n">
        <v>1</v>
      </c>
    </row>
    <row r="5" customFormat="false" ht="15" hidden="false" customHeight="false" outlineLevel="0" collapsed="false">
      <c r="A5" s="0" t="s">
        <v>27</v>
      </c>
      <c r="B5" s="0" t="s">
        <v>17</v>
      </c>
      <c r="C5" s="0" t="s">
        <v>53</v>
      </c>
      <c r="D5" s="0" t="n">
        <v>2</v>
      </c>
    </row>
    <row r="6" customFormat="false" ht="15" hidden="false" customHeight="false" outlineLevel="0" collapsed="false">
      <c r="A6" s="0" t="s">
        <v>29</v>
      </c>
      <c r="B6" s="0" t="s">
        <v>70</v>
      </c>
      <c r="C6" s="0" t="s">
        <v>43</v>
      </c>
      <c r="D6" s="0" t="n">
        <v>3</v>
      </c>
    </row>
    <row r="7" customFormat="false" ht="15" hidden="false" customHeight="false" outlineLevel="0" collapsed="false">
      <c r="A7" s="0" t="s">
        <v>30</v>
      </c>
      <c r="B7" s="0" t="s">
        <v>63</v>
      </c>
      <c r="C7" s="0" t="s">
        <v>47</v>
      </c>
      <c r="D7" s="0" t="n">
        <v>4</v>
      </c>
    </row>
    <row r="8" customFormat="false" ht="15" hidden="false" customHeight="false" outlineLevel="0" collapsed="false">
      <c r="A8" s="0" t="s">
        <v>31</v>
      </c>
      <c r="C8" s="0" t="s">
        <v>67</v>
      </c>
      <c r="D8" s="0" t="n">
        <v>5</v>
      </c>
    </row>
    <row r="9" customFormat="false" ht="15" hidden="false" customHeight="false" outlineLevel="0" collapsed="false">
      <c r="A9" s="0" t="s">
        <v>32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