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D87FC2FA-168A-4962-B341-D675DCE2B81F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5" r:id="rId1"/>
  </sheets>
  <definedNames>
    <definedName name="calendar_days" localSheetId="0">Calendar!$C$5:$AM$5,Calendar!$C$7:$AM$7,Calendar!$C$9:$AM$9,Calendar!$C$11:$AM$11,Calendar!$C$13:$AM$13,Calendar!$C$15:$AM$15,Calendar!$C$17:$AM$17,Calendar!$C$19:$AM$19,Calendar!$C$21:$AM$21,Calendar!$C$23:$AM$23,Calendar!$C$25:$AM$25,Calendar!$C$27:$AM$27</definedName>
    <definedName name="_xlnm.Print_Area" localSheetId="0">Calendar!$A$1:$AM$27</definedName>
    <definedName name="valuevx">42.314159</definedName>
    <definedName name="vertex42_copyright" hidden="1">"© 2018 Vertex42 LLC"</definedName>
    <definedName name="vertex42_id" hidden="1">"horizontal-yearly-calendar-seasons.xlsx"</definedName>
    <definedName name="vertex42_title" hidden="1">"Horizontal Yearly Calendar"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" i="5" l="1"/>
  <c r="X1" i="5"/>
  <c r="U1" i="5"/>
  <c r="R1" i="5"/>
  <c r="O1" i="5"/>
  <c r="L1" i="5"/>
  <c r="I1" i="5"/>
  <c r="F1" i="5"/>
  <c r="C1" i="5"/>
  <c r="A27" i="5"/>
  <c r="B27" i="5" s="1"/>
  <c r="A25" i="5"/>
  <c r="C25" i="5" s="1"/>
  <c r="D25" i="5" s="1"/>
  <c r="E25" i="5" s="1"/>
  <c r="F25" i="5" s="1"/>
  <c r="G25" i="5" s="1"/>
  <c r="H25" i="5" s="1"/>
  <c r="I25" i="5" s="1"/>
  <c r="J25" i="5" s="1"/>
  <c r="K25" i="5" s="1"/>
  <c r="L25" i="5" s="1"/>
  <c r="M25" i="5" s="1"/>
  <c r="N25" i="5" s="1"/>
  <c r="O25" i="5" s="1"/>
  <c r="P25" i="5" s="1"/>
  <c r="Q25" i="5" s="1"/>
  <c r="R25" i="5" s="1"/>
  <c r="S25" i="5" s="1"/>
  <c r="T25" i="5" s="1"/>
  <c r="U25" i="5" s="1"/>
  <c r="V25" i="5" s="1"/>
  <c r="W25" i="5" s="1"/>
  <c r="X25" i="5" s="1"/>
  <c r="Y25" i="5" s="1"/>
  <c r="Z25" i="5" s="1"/>
  <c r="AA25" i="5" s="1"/>
  <c r="AB25" i="5" s="1"/>
  <c r="AC25" i="5" s="1"/>
  <c r="AD25" i="5" s="1"/>
  <c r="AE25" i="5" s="1"/>
  <c r="AF25" i="5" s="1"/>
  <c r="AG25" i="5" s="1"/>
  <c r="AH25" i="5" s="1"/>
  <c r="AI25" i="5" s="1"/>
  <c r="AJ25" i="5" s="1"/>
  <c r="AK25" i="5" s="1"/>
  <c r="AL25" i="5" s="1"/>
  <c r="AM25" i="5" s="1"/>
  <c r="A23" i="5"/>
  <c r="C23" i="5" s="1"/>
  <c r="D23" i="5" s="1"/>
  <c r="E23" i="5" s="1"/>
  <c r="F23" i="5" s="1"/>
  <c r="G23" i="5" s="1"/>
  <c r="H23" i="5" s="1"/>
  <c r="I23" i="5" s="1"/>
  <c r="J23" i="5" s="1"/>
  <c r="K23" i="5" s="1"/>
  <c r="L23" i="5" s="1"/>
  <c r="M23" i="5" s="1"/>
  <c r="N23" i="5" s="1"/>
  <c r="O23" i="5" s="1"/>
  <c r="P23" i="5" s="1"/>
  <c r="Q23" i="5" s="1"/>
  <c r="R23" i="5" s="1"/>
  <c r="S23" i="5" s="1"/>
  <c r="T23" i="5" s="1"/>
  <c r="U23" i="5" s="1"/>
  <c r="V23" i="5" s="1"/>
  <c r="W23" i="5" s="1"/>
  <c r="X23" i="5" s="1"/>
  <c r="Y23" i="5" s="1"/>
  <c r="Z23" i="5" s="1"/>
  <c r="AA23" i="5" s="1"/>
  <c r="AB23" i="5" s="1"/>
  <c r="AC23" i="5" s="1"/>
  <c r="AD23" i="5" s="1"/>
  <c r="AE23" i="5" s="1"/>
  <c r="AF23" i="5" s="1"/>
  <c r="AG23" i="5" s="1"/>
  <c r="AH23" i="5" s="1"/>
  <c r="AI23" i="5" s="1"/>
  <c r="AJ23" i="5" s="1"/>
  <c r="AK23" i="5" s="1"/>
  <c r="AL23" i="5" s="1"/>
  <c r="AM23" i="5" s="1"/>
  <c r="A21" i="5"/>
  <c r="C21" i="5" s="1"/>
  <c r="D21" i="5" s="1"/>
  <c r="E21" i="5" s="1"/>
  <c r="F21" i="5" s="1"/>
  <c r="G21" i="5" s="1"/>
  <c r="H21" i="5" s="1"/>
  <c r="I21" i="5" s="1"/>
  <c r="J21" i="5" s="1"/>
  <c r="K21" i="5" s="1"/>
  <c r="L21" i="5" s="1"/>
  <c r="M21" i="5" s="1"/>
  <c r="N21" i="5" s="1"/>
  <c r="O21" i="5" s="1"/>
  <c r="P21" i="5" s="1"/>
  <c r="Q21" i="5" s="1"/>
  <c r="R21" i="5" s="1"/>
  <c r="S21" i="5" s="1"/>
  <c r="T21" i="5" s="1"/>
  <c r="U21" i="5" s="1"/>
  <c r="V21" i="5" s="1"/>
  <c r="W21" i="5" s="1"/>
  <c r="X21" i="5" s="1"/>
  <c r="Y21" i="5" s="1"/>
  <c r="Z21" i="5" s="1"/>
  <c r="AA21" i="5" s="1"/>
  <c r="AB21" i="5" s="1"/>
  <c r="AC21" i="5" s="1"/>
  <c r="AD21" i="5" s="1"/>
  <c r="AE21" i="5" s="1"/>
  <c r="AF21" i="5" s="1"/>
  <c r="AG21" i="5" s="1"/>
  <c r="AH21" i="5" s="1"/>
  <c r="AI21" i="5" s="1"/>
  <c r="AJ21" i="5" s="1"/>
  <c r="AK21" i="5" s="1"/>
  <c r="AL21" i="5" s="1"/>
  <c r="AM21" i="5" s="1"/>
  <c r="A19" i="5"/>
  <c r="C19" i="5" s="1"/>
  <c r="D19" i="5" s="1"/>
  <c r="E19" i="5" s="1"/>
  <c r="F19" i="5" s="1"/>
  <c r="G19" i="5" s="1"/>
  <c r="H19" i="5" s="1"/>
  <c r="I19" i="5" s="1"/>
  <c r="J19" i="5" s="1"/>
  <c r="K19" i="5" s="1"/>
  <c r="L19" i="5" s="1"/>
  <c r="M19" i="5" s="1"/>
  <c r="N19" i="5" s="1"/>
  <c r="O19" i="5" s="1"/>
  <c r="P19" i="5" s="1"/>
  <c r="Q19" i="5" s="1"/>
  <c r="R19" i="5" s="1"/>
  <c r="S19" i="5" s="1"/>
  <c r="T19" i="5" s="1"/>
  <c r="U19" i="5" s="1"/>
  <c r="V19" i="5" s="1"/>
  <c r="W19" i="5" s="1"/>
  <c r="X19" i="5" s="1"/>
  <c r="Y19" i="5" s="1"/>
  <c r="Z19" i="5" s="1"/>
  <c r="AA19" i="5" s="1"/>
  <c r="AB19" i="5" s="1"/>
  <c r="AC19" i="5" s="1"/>
  <c r="AD19" i="5" s="1"/>
  <c r="AE19" i="5" s="1"/>
  <c r="AF19" i="5" s="1"/>
  <c r="AG19" i="5" s="1"/>
  <c r="AH19" i="5" s="1"/>
  <c r="AI19" i="5" s="1"/>
  <c r="AJ19" i="5" s="1"/>
  <c r="AK19" i="5" s="1"/>
  <c r="AL19" i="5" s="1"/>
  <c r="AM19" i="5" s="1"/>
  <c r="A17" i="5"/>
  <c r="B17" i="5" s="1"/>
  <c r="A15" i="5"/>
  <c r="C15" i="5" s="1"/>
  <c r="D15" i="5" s="1"/>
  <c r="E15" i="5" s="1"/>
  <c r="F15" i="5" s="1"/>
  <c r="G15" i="5" s="1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AC15" i="5" s="1"/>
  <c r="AD15" i="5" s="1"/>
  <c r="AE15" i="5" s="1"/>
  <c r="AF15" i="5" s="1"/>
  <c r="AG15" i="5" s="1"/>
  <c r="AH15" i="5" s="1"/>
  <c r="AI15" i="5" s="1"/>
  <c r="AJ15" i="5" s="1"/>
  <c r="AK15" i="5" s="1"/>
  <c r="AL15" i="5" s="1"/>
  <c r="AM15" i="5" s="1"/>
  <c r="A13" i="5"/>
  <c r="C13" i="5" s="1"/>
  <c r="D13" i="5" s="1"/>
  <c r="E13" i="5" s="1"/>
  <c r="F13" i="5" s="1"/>
  <c r="G13" i="5" s="1"/>
  <c r="H13" i="5" s="1"/>
  <c r="I13" i="5" s="1"/>
  <c r="J13" i="5" s="1"/>
  <c r="K13" i="5" s="1"/>
  <c r="L13" i="5" s="1"/>
  <c r="M13" i="5" s="1"/>
  <c r="N13" i="5" s="1"/>
  <c r="O13" i="5" s="1"/>
  <c r="P13" i="5" s="1"/>
  <c r="Q13" i="5" s="1"/>
  <c r="R13" i="5" s="1"/>
  <c r="S13" i="5" s="1"/>
  <c r="T13" i="5" s="1"/>
  <c r="U13" i="5" s="1"/>
  <c r="V13" i="5" s="1"/>
  <c r="W13" i="5" s="1"/>
  <c r="X13" i="5" s="1"/>
  <c r="Y13" i="5" s="1"/>
  <c r="Z13" i="5" s="1"/>
  <c r="AA13" i="5" s="1"/>
  <c r="AB13" i="5" s="1"/>
  <c r="AC13" i="5" s="1"/>
  <c r="AD13" i="5" s="1"/>
  <c r="AE13" i="5" s="1"/>
  <c r="AF13" i="5" s="1"/>
  <c r="AG13" i="5" s="1"/>
  <c r="AH13" i="5" s="1"/>
  <c r="AI13" i="5" s="1"/>
  <c r="AJ13" i="5" s="1"/>
  <c r="AK13" i="5" s="1"/>
  <c r="AL13" i="5" s="1"/>
  <c r="AM13" i="5" s="1"/>
  <c r="A11" i="5"/>
  <c r="B11" i="5" s="1"/>
  <c r="A9" i="5"/>
  <c r="C9" i="5" s="1"/>
  <c r="D9" i="5" s="1"/>
  <c r="E9" i="5" s="1"/>
  <c r="F9" i="5" s="1"/>
  <c r="G9" i="5" s="1"/>
  <c r="H9" i="5" s="1"/>
  <c r="I9" i="5" s="1"/>
  <c r="J9" i="5" s="1"/>
  <c r="K9" i="5" s="1"/>
  <c r="L9" i="5" s="1"/>
  <c r="M9" i="5" s="1"/>
  <c r="N9" i="5" s="1"/>
  <c r="O9" i="5" s="1"/>
  <c r="P9" i="5" s="1"/>
  <c r="Q9" i="5" s="1"/>
  <c r="R9" i="5" s="1"/>
  <c r="S9" i="5" s="1"/>
  <c r="T9" i="5" s="1"/>
  <c r="U9" i="5" s="1"/>
  <c r="V9" i="5" s="1"/>
  <c r="W9" i="5" s="1"/>
  <c r="X9" i="5" s="1"/>
  <c r="Y9" i="5" s="1"/>
  <c r="Z9" i="5" s="1"/>
  <c r="AA9" i="5" s="1"/>
  <c r="AB9" i="5" s="1"/>
  <c r="AC9" i="5" s="1"/>
  <c r="AD9" i="5" s="1"/>
  <c r="AE9" i="5" s="1"/>
  <c r="AF9" i="5" s="1"/>
  <c r="AG9" i="5" s="1"/>
  <c r="AH9" i="5" s="1"/>
  <c r="AI9" i="5" s="1"/>
  <c r="AJ9" i="5" s="1"/>
  <c r="AK9" i="5" s="1"/>
  <c r="AL9" i="5" s="1"/>
  <c r="AM9" i="5" s="1"/>
  <c r="A7" i="5"/>
  <c r="C7" i="5" s="1"/>
  <c r="D7" i="5" s="1"/>
  <c r="E7" i="5" s="1"/>
  <c r="F7" i="5" s="1"/>
  <c r="G7" i="5" s="1"/>
  <c r="H7" i="5" s="1"/>
  <c r="I7" i="5" s="1"/>
  <c r="J7" i="5" s="1"/>
  <c r="K7" i="5" s="1"/>
  <c r="L7" i="5" s="1"/>
  <c r="M7" i="5" s="1"/>
  <c r="N7" i="5" s="1"/>
  <c r="O7" i="5" s="1"/>
  <c r="P7" i="5" s="1"/>
  <c r="Q7" i="5" s="1"/>
  <c r="R7" i="5" s="1"/>
  <c r="S7" i="5" s="1"/>
  <c r="T7" i="5" s="1"/>
  <c r="U7" i="5" s="1"/>
  <c r="V7" i="5" s="1"/>
  <c r="W7" i="5" s="1"/>
  <c r="X7" i="5" s="1"/>
  <c r="Y7" i="5" s="1"/>
  <c r="Z7" i="5" s="1"/>
  <c r="AA7" i="5" s="1"/>
  <c r="AB7" i="5" s="1"/>
  <c r="AC7" i="5" s="1"/>
  <c r="AD7" i="5" s="1"/>
  <c r="AE7" i="5" s="1"/>
  <c r="AF7" i="5" s="1"/>
  <c r="AG7" i="5" s="1"/>
  <c r="AH7" i="5" s="1"/>
  <c r="AI7" i="5" s="1"/>
  <c r="AJ7" i="5" s="1"/>
  <c r="AK7" i="5" s="1"/>
  <c r="AL7" i="5" s="1"/>
  <c r="AM7" i="5" s="1"/>
  <c r="A5" i="5"/>
  <c r="C5" i="5" s="1"/>
  <c r="D5" i="5" s="1"/>
  <c r="E5" i="5" s="1"/>
  <c r="F5" i="5" s="1"/>
  <c r="G5" i="5" s="1"/>
  <c r="H5" i="5" s="1"/>
  <c r="I5" i="5" s="1"/>
  <c r="J5" i="5" s="1"/>
  <c r="K5" i="5" s="1"/>
  <c r="L5" i="5" s="1"/>
  <c r="M5" i="5" s="1"/>
  <c r="N5" i="5" s="1"/>
  <c r="O5" i="5" s="1"/>
  <c r="P5" i="5" s="1"/>
  <c r="Q5" i="5" s="1"/>
  <c r="R5" i="5" s="1"/>
  <c r="S5" i="5" s="1"/>
  <c r="T5" i="5" s="1"/>
  <c r="U5" i="5" s="1"/>
  <c r="V5" i="5" s="1"/>
  <c r="W5" i="5" s="1"/>
  <c r="X5" i="5" s="1"/>
  <c r="Y5" i="5" s="1"/>
  <c r="Z5" i="5" s="1"/>
  <c r="AA5" i="5" s="1"/>
  <c r="AB5" i="5" s="1"/>
  <c r="AC5" i="5" s="1"/>
  <c r="AD5" i="5" s="1"/>
  <c r="AE5" i="5" s="1"/>
  <c r="AF5" i="5" s="1"/>
  <c r="AG5" i="5" s="1"/>
  <c r="AH5" i="5" s="1"/>
  <c r="AI5" i="5" s="1"/>
  <c r="AJ5" i="5" s="1"/>
  <c r="AK5" i="5" s="1"/>
  <c r="AL5" i="5" s="1"/>
  <c r="AM5" i="5" s="1"/>
  <c r="AM3" i="5"/>
  <c r="AL3" i="5"/>
  <c r="AK3" i="5"/>
  <c r="AJ3" i="5"/>
  <c r="AI3" i="5"/>
  <c r="AH3" i="5"/>
  <c r="AG3" i="5"/>
  <c r="AF3" i="5"/>
  <c r="AE3" i="5"/>
  <c r="AD3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C3" i="5"/>
  <c r="C27" i="5" l="1"/>
  <c r="D27" i="5" s="1"/>
  <c r="E27" i="5" s="1"/>
  <c r="F27" i="5" s="1"/>
  <c r="G27" i="5" s="1"/>
  <c r="H27" i="5" s="1"/>
  <c r="I27" i="5" s="1"/>
  <c r="J27" i="5" s="1"/>
  <c r="K27" i="5" s="1"/>
  <c r="L27" i="5" s="1"/>
  <c r="M27" i="5" s="1"/>
  <c r="N27" i="5" s="1"/>
  <c r="O27" i="5" s="1"/>
  <c r="P27" i="5" s="1"/>
  <c r="Q27" i="5" s="1"/>
  <c r="R27" i="5" s="1"/>
  <c r="S27" i="5" s="1"/>
  <c r="T27" i="5" s="1"/>
  <c r="U27" i="5" s="1"/>
  <c r="V27" i="5" s="1"/>
  <c r="W27" i="5" s="1"/>
  <c r="X27" i="5" s="1"/>
  <c r="Y27" i="5" s="1"/>
  <c r="Z27" i="5" s="1"/>
  <c r="AA27" i="5" s="1"/>
  <c r="AB27" i="5" s="1"/>
  <c r="AC27" i="5" s="1"/>
  <c r="AD27" i="5" s="1"/>
  <c r="AE27" i="5" s="1"/>
  <c r="AF27" i="5" s="1"/>
  <c r="AG27" i="5" s="1"/>
  <c r="AH27" i="5" s="1"/>
  <c r="AI27" i="5" s="1"/>
  <c r="AJ27" i="5" s="1"/>
  <c r="AK27" i="5" s="1"/>
  <c r="AL27" i="5" s="1"/>
  <c r="AM27" i="5" s="1"/>
  <c r="B15" i="5"/>
  <c r="B25" i="5"/>
  <c r="C11" i="5"/>
  <c r="D11" i="5" s="1"/>
  <c r="E11" i="5" s="1"/>
  <c r="F11" i="5" s="1"/>
  <c r="G11" i="5" s="1"/>
  <c r="H11" i="5" s="1"/>
  <c r="I11" i="5" s="1"/>
  <c r="J11" i="5" s="1"/>
  <c r="K11" i="5" s="1"/>
  <c r="L11" i="5" s="1"/>
  <c r="M11" i="5" s="1"/>
  <c r="N11" i="5" s="1"/>
  <c r="O11" i="5" s="1"/>
  <c r="P11" i="5" s="1"/>
  <c r="Q11" i="5" s="1"/>
  <c r="R11" i="5" s="1"/>
  <c r="S11" i="5" s="1"/>
  <c r="T11" i="5" s="1"/>
  <c r="U11" i="5" s="1"/>
  <c r="V11" i="5" s="1"/>
  <c r="W11" i="5" s="1"/>
  <c r="X11" i="5" s="1"/>
  <c r="Y11" i="5" s="1"/>
  <c r="Z11" i="5" s="1"/>
  <c r="AA11" i="5" s="1"/>
  <c r="AB11" i="5" s="1"/>
  <c r="AC11" i="5" s="1"/>
  <c r="AD11" i="5" s="1"/>
  <c r="AE11" i="5" s="1"/>
  <c r="AF11" i="5" s="1"/>
  <c r="AG11" i="5" s="1"/>
  <c r="AH11" i="5" s="1"/>
  <c r="AI11" i="5" s="1"/>
  <c r="AJ11" i="5" s="1"/>
  <c r="AK11" i="5" s="1"/>
  <c r="AL11" i="5" s="1"/>
  <c r="AM11" i="5" s="1"/>
  <c r="B9" i="5"/>
  <c r="C17" i="5"/>
  <c r="D17" i="5" s="1"/>
  <c r="E17" i="5" s="1"/>
  <c r="F17" i="5" s="1"/>
  <c r="G17" i="5" s="1"/>
  <c r="H17" i="5" s="1"/>
  <c r="I17" i="5" s="1"/>
  <c r="J17" i="5" s="1"/>
  <c r="K17" i="5" s="1"/>
  <c r="L17" i="5" s="1"/>
  <c r="M17" i="5" s="1"/>
  <c r="N17" i="5" s="1"/>
  <c r="O17" i="5" s="1"/>
  <c r="P17" i="5" s="1"/>
  <c r="Q17" i="5" s="1"/>
  <c r="R17" i="5" s="1"/>
  <c r="S17" i="5" s="1"/>
  <c r="T17" i="5" s="1"/>
  <c r="U17" i="5" s="1"/>
  <c r="V17" i="5" s="1"/>
  <c r="W17" i="5" s="1"/>
  <c r="X17" i="5" s="1"/>
  <c r="Y17" i="5" s="1"/>
  <c r="Z17" i="5" s="1"/>
  <c r="AA17" i="5" s="1"/>
  <c r="AB17" i="5" s="1"/>
  <c r="AC17" i="5" s="1"/>
  <c r="AD17" i="5" s="1"/>
  <c r="AE17" i="5" s="1"/>
  <c r="AF17" i="5" s="1"/>
  <c r="AG17" i="5" s="1"/>
  <c r="AH17" i="5" s="1"/>
  <c r="AI17" i="5" s="1"/>
  <c r="AJ17" i="5" s="1"/>
  <c r="AK17" i="5" s="1"/>
  <c r="AL17" i="5" s="1"/>
  <c r="AM17" i="5" s="1"/>
  <c r="B13" i="5"/>
  <c r="B7" i="5"/>
  <c r="B23" i="5"/>
  <c r="B5" i="5"/>
  <c r="B21" i="5"/>
  <c r="B19" i="5"/>
</calcChain>
</file>

<file path=xl/sharedStrings.xml><?xml version="1.0" encoding="utf-8"?>
<sst xmlns="http://schemas.openxmlformats.org/spreadsheetml/2006/main" count="46" uniqueCount="38">
  <si>
    <t>Year</t>
  </si>
  <si>
    <t>[42]</t>
  </si>
  <si>
    <r>
      <t>Step 1:</t>
    </r>
    <r>
      <rPr>
        <b/>
        <sz val="12"/>
        <color theme="1" tint="0.34998626667073579"/>
        <rFont val="Arial"/>
        <family val="2"/>
        <scheme val="minor"/>
      </rPr>
      <t xml:space="preserve"> Enter the Year and Start Month</t>
    </r>
  </si>
  <si>
    <t>Start Month</t>
  </si>
  <si>
    <r>
      <t>Step 2:</t>
    </r>
    <r>
      <rPr>
        <b/>
        <sz val="12"/>
        <color theme="1" tint="0.34998626667073579"/>
        <rFont val="Arial"/>
        <family val="2"/>
        <scheme val="minor"/>
      </rPr>
      <t xml:space="preserve"> Choose the Start Day</t>
    </r>
  </si>
  <si>
    <t>Start Day of Week</t>
  </si>
  <si>
    <t>Su</t>
  </si>
  <si>
    <t>Tu</t>
  </si>
  <si>
    <t>Th</t>
  </si>
  <si>
    <t>Sa</t>
  </si>
  <si>
    <t>JANUARY</t>
  </si>
  <si>
    <t>0000011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</si>
  <si>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</si>
  <si>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</si>
  <si>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</si>
  <si>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</si>
  <si>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</si>
  <si>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</si>
  <si>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</si>
  <si>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</si>
  <si>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</si>
  <si>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</si>
  <si>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</si>
  <si>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Months</t>
  </si>
  <si>
    <t>Weekdays</t>
  </si>
  <si>
    <t>W</t>
  </si>
  <si>
    <t>F</t>
  </si>
  <si>
    <t>M</t>
  </si>
  <si>
    <t>Go to Page Layout &gt; Themes</t>
  </si>
  <si>
    <r>
      <t>Step 4:</t>
    </r>
    <r>
      <rPr>
        <b/>
        <sz val="12"/>
        <color theme="1" tint="0.34998626667073579"/>
        <rFont val="Arial"/>
        <family val="2"/>
        <scheme val="minor"/>
      </rPr>
      <t xml:space="preserve"> Customize the Theme Colors / Fonts</t>
    </r>
  </si>
  <si>
    <r>
      <t>Step 5:</t>
    </r>
    <r>
      <rPr>
        <b/>
        <sz val="12"/>
        <color theme="1" tint="0.34998626667073579"/>
        <rFont val="Arial"/>
        <family val="2"/>
        <scheme val="minor"/>
      </rPr>
      <t xml:space="preserve"> Print to Paper or PDF</t>
    </r>
  </si>
  <si>
    <t>Weekend</t>
  </si>
  <si>
    <r>
      <t>Step 3:</t>
    </r>
    <r>
      <rPr>
        <b/>
        <sz val="12"/>
        <color theme="1" tint="0.34998626667073579"/>
        <rFont val="Arial"/>
        <family val="2"/>
        <scheme val="minor"/>
      </rPr>
      <t xml:space="preserve"> Define the Weekend String</t>
    </r>
  </si>
  <si>
    <t>Season</t>
  </si>
  <si>
    <t>Winter</t>
  </si>
  <si>
    <t>Spring</t>
  </si>
  <si>
    <t>Summer</t>
  </si>
  <si>
    <t>Fall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</si>
</sst>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"/>
  </numFmts>
  <fonts count="30" x14ac:knownFonts="1">
    <font>
      <sz val="10"/>
      <name val="Arial"/>
    </font>
    <font>
      <sz val="8"/>
      <name val="Arial"/>
      <family val="2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sz val="16"/>
      <name val="Arial"/>
      <family val="2"/>
      <scheme val="minor"/>
    </font>
    <font>
      <u/>
      <sz val="10"/>
      <color indexed="12"/>
      <name val="Arial"/>
      <family val="2"/>
    </font>
    <font>
      <b/>
      <sz val="12"/>
      <color theme="4" tint="-0.249977111117893"/>
      <name val="Arial"/>
      <family val="2"/>
      <scheme val="minor"/>
    </font>
    <font>
      <b/>
      <sz val="12"/>
      <color theme="1" tint="0.34998626667073579"/>
      <name val="Arial"/>
      <family val="2"/>
      <scheme val="minor"/>
    </font>
    <font>
      <b/>
      <sz val="10"/>
      <color theme="0"/>
      <name val="Arial"/>
      <family val="2"/>
      <scheme val="minor"/>
    </font>
    <font>
      <sz val="10"/>
      <color theme="1" tint="0.249977111117893"/>
      <name val="Arial"/>
      <family val="2"/>
      <scheme val="minor"/>
    </font>
    <font>
      <b/>
      <sz val="12"/>
      <color theme="1" tint="0.499984740745262"/>
      <name val="Arial"/>
      <family val="2"/>
    </font>
    <font>
      <b/>
      <sz val="10"/>
      <color theme="4"/>
      <name val="Arial"/>
      <family val="2"/>
      <scheme val="minor"/>
    </font>
    <font>
      <b/>
      <sz val="11"/>
      <name val="Arial"/>
      <family val="2"/>
      <scheme val="minor"/>
    </font>
    <font>
      <u/>
      <sz val="12"/>
      <color theme="1" tint="0.499984740745262"/>
      <name val="Arial"/>
      <family val="2"/>
    </font>
    <font>
      <sz val="8"/>
      <color theme="0" tint="-0.34998626667073579"/>
      <name val="Arial"/>
      <family val="2"/>
    </font>
    <font>
      <b/>
      <sz val="11"/>
      <color theme="0" tint="-0.499984740745262"/>
      <name val="Arial"/>
      <family val="2"/>
      <scheme val="minor"/>
    </font>
    <font>
      <sz val="10"/>
      <color theme="0" tint="-0.499984740745262"/>
      <name val="Arial"/>
      <family val="2"/>
      <scheme val="minor"/>
    </font>
    <font>
      <sz val="11"/>
      <color theme="0" tint="-0.499984740745262"/>
      <name val="Arial"/>
      <family val="2"/>
      <scheme val="minor"/>
    </font>
    <font>
      <sz val="4"/>
      <color theme="0"/>
      <name val="Arial"/>
      <family val="2"/>
      <scheme val="minor"/>
    </font>
    <font>
      <b/>
      <sz val="72"/>
      <color theme="4"/>
      <name val="Arial"/>
      <family val="2"/>
      <scheme val="minor"/>
    </font>
    <font>
      <b/>
      <sz val="11"/>
      <color theme="4"/>
      <name val="Arial"/>
      <family val="2"/>
      <scheme val="minor"/>
    </font>
    <font>
      <b/>
      <sz val="11"/>
      <color theme="1" tint="0.249977111117893"/>
      <name val="Arial"/>
      <family val="2"/>
      <scheme val="minor"/>
    </font>
    <font>
      <b/>
      <sz val="11"/>
      <color theme="4"/>
      <name val="Arial"/>
      <family val="2"/>
      <scheme val="major"/>
    </font>
    <font>
      <b/>
      <sz val="48"/>
      <color theme="0" tint="-0.34998626667073579"/>
      <name val="Arial"/>
      <family val="2"/>
      <scheme val="major"/>
    </font>
    <font>
      <b/>
      <sz val="11"/>
      <color theme="0"/>
      <name val="Arial"/>
      <family val="2"/>
      <scheme val="major"/>
    </font>
    <font>
      <sz val="11"/>
      <name val="Arial"/>
      <family val="2"/>
      <scheme val="major"/>
    </font>
    <font>
      <b/>
      <sz val="60"/>
      <color theme="4"/>
      <name val="Arial"/>
      <family val="2"/>
      <scheme val="major"/>
    </font>
    <font>
      <b/>
      <sz val="60"/>
      <color theme="9"/>
      <name val="Arial"/>
      <family val="2"/>
      <scheme val="major"/>
    </font>
    <font>
      <b/>
      <sz val="60"/>
      <color theme="7"/>
      <name val="Arial"/>
      <family val="2"/>
      <scheme val="major"/>
    </font>
    <font>
      <b/>
      <sz val="60"/>
      <color theme="8"/>
      <name val="Arial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24994659260841701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3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2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49" fontId="12" fillId="3" borderId="2" xfId="0" quotePrefix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/>
    <xf numFmtId="0" fontId="18" fillId="0" borderId="0" xfId="0" applyFont="1"/>
    <xf numFmtId="0" fontId="17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0" fillId="0" borderId="0" xfId="1" applyFont="1" applyAlignment="1" applyProtection="1">
      <alignment horizontal="left" vertical="center"/>
    </xf>
    <xf numFmtId="0" fontId="13" fillId="0" borderId="0" xfId="1" applyFont="1" applyAlignment="1" applyProtection="1">
      <alignment horizontal="left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4" fillId="5" borderId="0" xfId="0" applyFont="1" applyFill="1" applyAlignment="1">
      <alignment horizontal="right" vertical="center" indent="1"/>
    </xf>
    <xf numFmtId="164" fontId="21" fillId="6" borderId="0" xfId="0" applyNumberFormat="1" applyFont="1" applyFill="1" applyAlignment="1">
      <alignment horizontal="center" vertical="center"/>
    </xf>
    <xf numFmtId="14" fontId="22" fillId="0" borderId="0" xfId="0" applyNumberFormat="1" applyFont="1" applyAlignment="1">
      <alignment horizontal="right" indent="1"/>
    </xf>
    <xf numFmtId="0" fontId="21" fillId="0" borderId="0" xfId="0" applyFont="1" applyAlignment="1">
      <alignment vertical="center"/>
    </xf>
    <xf numFmtId="0" fontId="25" fillId="0" borderId="0" xfId="0" applyFont="1" applyAlignment="1">
      <alignment horizontal="center"/>
    </xf>
    <xf numFmtId="14" fontId="22" fillId="0" borderId="0" xfId="0" applyNumberFormat="1" applyFont="1" applyAlignment="1">
      <alignment horizontal="center"/>
    </xf>
    <xf numFmtId="0" fontId="17" fillId="0" borderId="0" xfId="0" applyFont="1"/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6" fillId="0" borderId="0" xfId="0" quotePrefix="1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</cellXfs>
  <cellStyles count="2">
    <cellStyle name="Hyperlink" xfId="1" builtinId="8" customBuiltin="1"/>
    <cellStyle name="Normal" xfId="0" builtinId="0"/>
  </cellStyles>
  <dxfs count="12">
    <dxf>
      <border>
        <left style="thin">
          <color theme="0"/>
        </left>
        <vertical/>
        <horizontal/>
      </border>
    </dxf>
    <dxf>
      <font>
        <color theme="6" tint="-0.24994659260841701"/>
      </font>
      <fill>
        <patternFill>
          <bgColor theme="6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7" tint="-0.24994659260841701"/>
      </font>
      <fill>
        <patternFill>
          <bgColor theme="7" tint="0.79998168889431442"/>
        </patternFill>
      </fill>
    </dxf>
    <dxf>
      <font>
        <color theme="8" tint="-0.24994659260841701"/>
      </font>
      <fill>
        <patternFill>
          <bgColor theme="8" tint="0.79998168889431442"/>
        </patternFill>
      </fill>
    </dxf>
    <dxf>
      <font>
        <b val="0"/>
        <i val="0"/>
        <color theme="1" tint="0.499984740745262"/>
      </font>
    </dxf>
    <dxf>
      <font>
        <color theme="0" tint="-4.9989318521683403E-2"/>
      </font>
    </dxf>
    <dxf>
      <font>
        <b val="0"/>
        <i val="0"/>
        <color theme="1" tint="0.499984740745262"/>
      </font>
    </dxf>
    <dxf>
      <font>
        <color theme="6" tint="-0.499984740745262"/>
      </font>
      <fill>
        <patternFill>
          <bgColor theme="6" tint="0.39994506668294322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</dxfs>
  <tableStyles count="1" defaultTableStyle="TableStyleMedium2" defaultPivotStyle="PivotStyleLight16">
    <tableStyle name="Invisible" pivot="0" table="0" count="0" xr9:uid="{02B57C7F-044E-41D3-9C15-7DBCC5AB2164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Seasons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A81C4"/>
      </a:accent1>
      <a:accent2>
        <a:srgbClr val="ED7D31"/>
      </a:accent2>
      <a:accent3>
        <a:srgbClr val="5B9BD5"/>
      </a:accent3>
      <a:accent4>
        <a:srgbClr val="EAB200"/>
      </a:accent4>
      <a:accent5>
        <a:srgbClr val="987E70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5"/>
  <sheetViews>
    <sheetView showGridLines="0" tabSelected="1" showRuler="0" topLeftCell="B1" zoomScaleNormal="100" zoomScalePageLayoutView="90" workbookViewId="0">
      <selection activeCell="AQ11" sqref="AQ11"/>
    </sheetView>
  </sheetViews>
  <sheetFormatPr defaultColWidth="9.109375" defaultRowHeight="13.2" x14ac:dyDescent="0.25"/>
  <cols>
    <col min="1" max="1" width="11.44140625" style="12" hidden="1" customWidth="1"/>
    <col min="2" max="2" width="16.44140625" style="12" customWidth="1"/>
    <col min="3" max="39" width="3.109375" style="19" customWidth="1"/>
    <col min="40" max="41" width="9.109375" style="1"/>
    <col min="42" max="42" width="21.33203125" style="1" customWidth="1"/>
    <col min="43" max="43" width="12.33203125" style="1" customWidth="1"/>
    <col min="44" max="44" width="9.109375" style="1"/>
    <col min="45" max="46" width="12.6640625" style="1" customWidth="1"/>
    <col min="47" max="47" width="3.109375" style="1" customWidth="1"/>
    <col min="48" max="16384" width="9.109375" style="1"/>
  </cols>
  <sheetData>
    <row r="1" spans="1:44" s="2" customFormat="1" ht="72.75" customHeight="1" x14ac:dyDescent="0.35">
      <c r="A1" s="10"/>
      <c r="B1" s="28"/>
      <c r="C1" s="36" t="str">
        <f>MID($AQ$10,1,1)</f>
        <v>2</v>
      </c>
      <c r="D1" s="36"/>
      <c r="E1" s="36"/>
      <c r="F1" s="37" t="str">
        <f>MID($AQ$10,2,1)</f>
        <v>0</v>
      </c>
      <c r="G1" s="37"/>
      <c r="H1" s="37"/>
      <c r="I1" s="38" t="str">
        <f>MID($AQ$10,3,1)</f>
        <v>2</v>
      </c>
      <c r="J1" s="38"/>
      <c r="K1" s="38"/>
      <c r="L1" s="39" t="str">
        <f>MID($AQ$10,4,1)</f>
        <v>6</v>
      </c>
      <c r="M1" s="39"/>
      <c r="N1" s="39"/>
      <c r="O1" s="40" t="str">
        <f>IF($AQ$12&gt;1,"-","")</f>
        <v/>
      </c>
      <c r="P1" s="36"/>
      <c r="Q1" s="36"/>
      <c r="R1" s="36" t="str">
        <f>IF($AQ$12&gt;1,MID($AQ$10+1,1,1),"")</f>
        <v/>
      </c>
      <c r="S1" s="36"/>
      <c r="T1" s="36"/>
      <c r="U1" s="37" t="str">
        <f>IF($AQ$12&gt;1,MID($AQ$10+1,2,1),"")</f>
        <v/>
      </c>
      <c r="V1" s="37"/>
      <c r="W1" s="37"/>
      <c r="X1" s="38" t="str">
        <f>IF($AQ$12&gt;1,MID($AQ$10+1,3,1),"")</f>
        <v/>
      </c>
      <c r="Y1" s="38"/>
      <c r="Z1" s="38"/>
      <c r="AA1" s="39" t="str">
        <f>IF($AQ$12&gt;1,MID($AQ$10+1,4,1),"")</f>
        <v/>
      </c>
      <c r="AB1" s="39"/>
      <c r="AC1" s="39"/>
      <c r="AD1" s="41"/>
      <c r="AE1" s="41"/>
      <c r="AF1" s="41"/>
      <c r="AG1" s="41"/>
      <c r="AH1" s="41"/>
      <c r="AI1" s="41"/>
      <c r="AJ1" s="41"/>
      <c r="AK1" s="41"/>
      <c r="AL1" s="41"/>
      <c r="AM1" s="41"/>
      <c r="AO1" s="4"/>
    </row>
    <row r="2" spans="1:44" ht="9" customHeight="1" x14ac:dyDescent="0.25">
      <c r="AL2" s="20" t="s">
        <v>1</v>
      </c>
    </row>
    <row r="3" spans="1:44" ht="15.6" x14ac:dyDescent="0.25">
      <c r="B3" s="33"/>
      <c r="C3" s="26" t="str">
        <f t="shared" ref="C3:AM3" si="0">CHOOSE(1+MOD($AQ$16+COLUMN()-COLUMN($C$3)+1-2,7),$AP$47,$AP$48,$AP$49,$AP$50,$AP$51,$AP$52,$AP$53)</f>
        <v>Su</v>
      </c>
      <c r="D3" s="26" t="str">
        <f t="shared" si="0"/>
        <v>M</v>
      </c>
      <c r="E3" s="26" t="str">
        <f t="shared" si="0"/>
        <v>Tu</v>
      </c>
      <c r="F3" s="26" t="str">
        <f t="shared" si="0"/>
        <v>W</v>
      </c>
      <c r="G3" s="26" t="str">
        <f t="shared" si="0"/>
        <v>Th</v>
      </c>
      <c r="H3" s="26" t="str">
        <f t="shared" si="0"/>
        <v>F</v>
      </c>
      <c r="I3" s="26" t="str">
        <f t="shared" si="0"/>
        <v>Sa</v>
      </c>
      <c r="J3" s="27" t="str">
        <f t="shared" si="0"/>
        <v>Su</v>
      </c>
      <c r="K3" s="26" t="str">
        <f t="shared" si="0"/>
        <v>M</v>
      </c>
      <c r="L3" s="26" t="str">
        <f t="shared" si="0"/>
        <v>Tu</v>
      </c>
      <c r="M3" s="26" t="str">
        <f t="shared" si="0"/>
        <v>W</v>
      </c>
      <c r="N3" s="26" t="str">
        <f t="shared" si="0"/>
        <v>Th</v>
      </c>
      <c r="O3" s="26" t="str">
        <f t="shared" si="0"/>
        <v>F</v>
      </c>
      <c r="P3" s="26" t="str">
        <f t="shared" si="0"/>
        <v>Sa</v>
      </c>
      <c r="Q3" s="27" t="str">
        <f t="shared" si="0"/>
        <v>Su</v>
      </c>
      <c r="R3" s="26" t="str">
        <f t="shared" si="0"/>
        <v>M</v>
      </c>
      <c r="S3" s="26" t="str">
        <f t="shared" si="0"/>
        <v>Tu</v>
      </c>
      <c r="T3" s="26" t="str">
        <f t="shared" si="0"/>
        <v>W</v>
      </c>
      <c r="U3" s="26" t="str">
        <f t="shared" si="0"/>
        <v>Th</v>
      </c>
      <c r="V3" s="26" t="str">
        <f t="shared" si="0"/>
        <v>F</v>
      </c>
      <c r="W3" s="26" t="str">
        <f t="shared" si="0"/>
        <v>Sa</v>
      </c>
      <c r="X3" s="27" t="str">
        <f t="shared" si="0"/>
        <v>Su</v>
      </c>
      <c r="Y3" s="26" t="str">
        <f t="shared" si="0"/>
        <v>M</v>
      </c>
      <c r="Z3" s="26" t="str">
        <f t="shared" si="0"/>
        <v>Tu</v>
      </c>
      <c r="AA3" s="26" t="str">
        <f t="shared" si="0"/>
        <v>W</v>
      </c>
      <c r="AB3" s="26" t="str">
        <f t="shared" si="0"/>
        <v>Th</v>
      </c>
      <c r="AC3" s="26" t="str">
        <f t="shared" si="0"/>
        <v>F</v>
      </c>
      <c r="AD3" s="26" t="str">
        <f t="shared" si="0"/>
        <v>Sa</v>
      </c>
      <c r="AE3" s="27" t="str">
        <f t="shared" si="0"/>
        <v>Su</v>
      </c>
      <c r="AF3" s="26" t="str">
        <f t="shared" si="0"/>
        <v>M</v>
      </c>
      <c r="AG3" s="26" t="str">
        <f t="shared" si="0"/>
        <v>Tu</v>
      </c>
      <c r="AH3" s="26" t="str">
        <f t="shared" si="0"/>
        <v>W</v>
      </c>
      <c r="AI3" s="26" t="str">
        <f t="shared" si="0"/>
        <v>Th</v>
      </c>
      <c r="AJ3" s="26" t="str">
        <f t="shared" si="0"/>
        <v>F</v>
      </c>
      <c r="AK3" s="26" t="str">
        <f t="shared" si="0"/>
        <v>Sa</v>
      </c>
      <c r="AL3" s="27" t="str">
        <f t="shared" si="0"/>
        <v>Su</v>
      </c>
      <c r="AM3" s="26" t="str">
        <f t="shared" si="0"/>
        <v>M</v>
      </c>
      <c r="AO3" s="23"/>
    </row>
    <row r="4" spans="1:44" ht="12" customHeight="1" x14ac:dyDescent="0.25">
      <c r="B4" s="34"/>
      <c r="C4" s="35"/>
      <c r="D4" s="21"/>
      <c r="E4" s="21"/>
      <c r="F4" s="21"/>
      <c r="G4" s="21"/>
      <c r="H4" s="18"/>
      <c r="I4" s="18"/>
      <c r="J4" s="21"/>
      <c r="K4" s="21"/>
      <c r="L4" s="21"/>
      <c r="M4" s="21"/>
      <c r="N4" s="21"/>
      <c r="O4" s="18"/>
      <c r="P4" s="18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O4" s="14"/>
    </row>
    <row r="5" spans="1:44" s="3" customFormat="1" ht="21" customHeight="1" x14ac:dyDescent="0.25">
      <c r="A5" s="22">
        <f>DATE($AQ$10,$AQ$12,1)</f>
        <v>46023</v>
      </c>
      <c r="B5" s="29" t="str">
        <f>IF($AQ$12=1,INDEX($AP$33:$AP$44,MONTH(A5)),LEFT(INDEX($AP$33:$AP$44,MONTH(A5)),3)&amp;IF($AQ$12&lt;&gt;1," "&amp;YEAR(A5),""))</f>
        <v>JANUARY</v>
      </c>
      <c r="C5" s="30">
        <f>$A5-(WEEKDAY($A5,1)-($AQ$16-1))-IF((WEEKDAY($A5,1)-($AQ$16-1))&lt;=0,7,0)+1</f>
        <v>46019</v>
      </c>
      <c r="D5" s="30">
        <f>C5+1</f>
        <v>46020</v>
      </c>
      <c r="E5" s="30">
        <f t="shared" ref="E5:AM5" si="1">D5+1</f>
        <v>46021</v>
      </c>
      <c r="F5" s="30">
        <f t="shared" si="1"/>
        <v>46022</v>
      </c>
      <c r="G5" s="30">
        <f t="shared" si="1"/>
        <v>46023</v>
      </c>
      <c r="H5" s="30">
        <f t="shared" si="1"/>
        <v>46024</v>
      </c>
      <c r="I5" s="30">
        <f t="shared" si="1"/>
        <v>46025</v>
      </c>
      <c r="J5" s="30">
        <f t="shared" si="1"/>
        <v>46026</v>
      </c>
      <c r="K5" s="30">
        <f t="shared" si="1"/>
        <v>46027</v>
      </c>
      <c r="L5" s="30">
        <f t="shared" si="1"/>
        <v>46028</v>
      </c>
      <c r="M5" s="30">
        <f t="shared" si="1"/>
        <v>46029</v>
      </c>
      <c r="N5" s="30">
        <f t="shared" si="1"/>
        <v>46030</v>
      </c>
      <c r="O5" s="30">
        <f t="shared" si="1"/>
        <v>46031</v>
      </c>
      <c r="P5" s="30">
        <f t="shared" si="1"/>
        <v>46032</v>
      </c>
      <c r="Q5" s="30">
        <f t="shared" si="1"/>
        <v>46033</v>
      </c>
      <c r="R5" s="30">
        <f t="shared" si="1"/>
        <v>46034</v>
      </c>
      <c r="S5" s="30">
        <f t="shared" si="1"/>
        <v>46035</v>
      </c>
      <c r="T5" s="30">
        <f t="shared" si="1"/>
        <v>46036</v>
      </c>
      <c r="U5" s="30">
        <f t="shared" si="1"/>
        <v>46037</v>
      </c>
      <c r="V5" s="30">
        <f t="shared" si="1"/>
        <v>46038</v>
      </c>
      <c r="W5" s="30">
        <f t="shared" si="1"/>
        <v>46039</v>
      </c>
      <c r="X5" s="30">
        <f t="shared" si="1"/>
        <v>46040</v>
      </c>
      <c r="Y5" s="30">
        <f t="shared" si="1"/>
        <v>46041</v>
      </c>
      <c r="Z5" s="30">
        <f t="shared" si="1"/>
        <v>46042</v>
      </c>
      <c r="AA5" s="30">
        <f t="shared" si="1"/>
        <v>46043</v>
      </c>
      <c r="AB5" s="30">
        <f t="shared" si="1"/>
        <v>46044</v>
      </c>
      <c r="AC5" s="30">
        <f t="shared" si="1"/>
        <v>46045</v>
      </c>
      <c r="AD5" s="30">
        <f t="shared" si="1"/>
        <v>46046</v>
      </c>
      <c r="AE5" s="30">
        <f t="shared" si="1"/>
        <v>46047</v>
      </c>
      <c r="AF5" s="30">
        <f t="shared" si="1"/>
        <v>46048</v>
      </c>
      <c r="AG5" s="30">
        <f t="shared" si="1"/>
        <v>46049</v>
      </c>
      <c r="AH5" s="30">
        <f t="shared" si="1"/>
        <v>46050</v>
      </c>
      <c r="AI5" s="30">
        <f t="shared" si="1"/>
        <v>46051</v>
      </c>
      <c r="AJ5" s="30">
        <f t="shared" si="1"/>
        <v>46052</v>
      </c>
      <c r="AK5" s="30">
        <f t="shared" si="1"/>
        <v>46053</v>
      </c>
      <c r="AL5" s="30">
        <f t="shared" si="1"/>
        <v>46054</v>
      </c>
      <c r="AM5" s="30">
        <f t="shared" si="1"/>
        <v>46055</v>
      </c>
      <c r="AO5" s="24"/>
    </row>
    <row r="6" spans="1:44" s="3" customFormat="1" ht="15" customHeight="1" x14ac:dyDescent="0.25">
      <c r="B6" s="31"/>
      <c r="C6" s="32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</row>
    <row r="7" spans="1:44" s="3" customFormat="1" ht="21" customHeight="1" x14ac:dyDescent="0.25">
      <c r="A7" s="22">
        <f>DATE($AQ$10,$AQ$12+1,1)</f>
        <v>46054</v>
      </c>
      <c r="B7" s="29" t="str">
        <f>IF($AQ$12=1,INDEX($AP$33:$AP$44,MONTH(A7)),LEFT(INDEX($AP$33:$AP$44,MONTH(A7)),3)&amp;IF($AQ$12&lt;&gt;1," "&amp;YEAR(A7),""))</f>
        <v>FEBRUARY</v>
      </c>
      <c r="C7" s="30">
        <f>$A7-(WEEKDAY($A7,1)-($AQ$16-1))-IF((WEEKDAY($A7,1)-($AQ$16-1))&lt;=0,7,0)+1</f>
        <v>46054</v>
      </c>
      <c r="D7" s="30">
        <f>C7+1</f>
        <v>46055</v>
      </c>
      <c r="E7" s="30">
        <f t="shared" ref="E7:AM7" si="2">D7+1</f>
        <v>46056</v>
      </c>
      <c r="F7" s="30">
        <f t="shared" si="2"/>
        <v>46057</v>
      </c>
      <c r="G7" s="30">
        <f t="shared" si="2"/>
        <v>46058</v>
      </c>
      <c r="H7" s="30">
        <f t="shared" si="2"/>
        <v>46059</v>
      </c>
      <c r="I7" s="30">
        <f t="shared" si="2"/>
        <v>46060</v>
      </c>
      <c r="J7" s="30">
        <f t="shared" si="2"/>
        <v>46061</v>
      </c>
      <c r="K7" s="30">
        <f t="shared" si="2"/>
        <v>46062</v>
      </c>
      <c r="L7" s="30">
        <f t="shared" si="2"/>
        <v>46063</v>
      </c>
      <c r="M7" s="30">
        <f t="shared" si="2"/>
        <v>46064</v>
      </c>
      <c r="N7" s="30">
        <f t="shared" si="2"/>
        <v>46065</v>
      </c>
      <c r="O7" s="30">
        <f t="shared" si="2"/>
        <v>46066</v>
      </c>
      <c r="P7" s="30">
        <f t="shared" si="2"/>
        <v>46067</v>
      </c>
      <c r="Q7" s="30">
        <f t="shared" si="2"/>
        <v>46068</v>
      </c>
      <c r="R7" s="30">
        <f t="shared" si="2"/>
        <v>46069</v>
      </c>
      <c r="S7" s="30">
        <f t="shared" si="2"/>
        <v>46070</v>
      </c>
      <c r="T7" s="30">
        <f t="shared" si="2"/>
        <v>46071</v>
      </c>
      <c r="U7" s="30">
        <f t="shared" si="2"/>
        <v>46072</v>
      </c>
      <c r="V7" s="30">
        <f t="shared" si="2"/>
        <v>46073</v>
      </c>
      <c r="W7" s="30">
        <f t="shared" si="2"/>
        <v>46074</v>
      </c>
      <c r="X7" s="30">
        <f t="shared" si="2"/>
        <v>46075</v>
      </c>
      <c r="Y7" s="30">
        <f t="shared" si="2"/>
        <v>46076</v>
      </c>
      <c r="Z7" s="30">
        <f t="shared" si="2"/>
        <v>46077</v>
      </c>
      <c r="AA7" s="30">
        <f t="shared" si="2"/>
        <v>46078</v>
      </c>
      <c r="AB7" s="30">
        <f t="shared" si="2"/>
        <v>46079</v>
      </c>
      <c r="AC7" s="30">
        <f t="shared" si="2"/>
        <v>46080</v>
      </c>
      <c r="AD7" s="30">
        <f t="shared" si="2"/>
        <v>46081</v>
      </c>
      <c r="AE7" s="30">
        <f t="shared" si="2"/>
        <v>46082</v>
      </c>
      <c r="AF7" s="30">
        <f t="shared" si="2"/>
        <v>46083</v>
      </c>
      <c r="AG7" s="30">
        <f t="shared" si="2"/>
        <v>46084</v>
      </c>
      <c r="AH7" s="30">
        <f t="shared" si="2"/>
        <v>46085</v>
      </c>
      <c r="AI7" s="30">
        <f t="shared" si="2"/>
        <v>46086</v>
      </c>
      <c r="AJ7" s="30">
        <f t="shared" si="2"/>
        <v>46087</v>
      </c>
      <c r="AK7" s="30">
        <f t="shared" si="2"/>
        <v>46088</v>
      </c>
      <c r="AL7" s="30">
        <f t="shared" si="2"/>
        <v>46089</v>
      </c>
      <c r="AM7" s="30">
        <f t="shared" si="2"/>
        <v>46090</v>
      </c>
    </row>
    <row r="8" spans="1:44" s="3" customFormat="1" ht="15" customHeight="1" x14ac:dyDescent="0.25">
      <c r="B8" s="31"/>
      <c r="C8" s="32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O8" s="5"/>
    </row>
    <row r="9" spans="1:44" s="3" customFormat="1" ht="21" customHeight="1" x14ac:dyDescent="0.25">
      <c r="A9" s="22">
        <f>DATE($AQ$10,$AQ$12+2,1)</f>
        <v>46082</v>
      </c>
      <c r="B9" s="29" t="str">
        <f>IF($AQ$12=1,INDEX($AP$33:$AP$44,MONTH(A9)),LEFT(INDEX($AP$33:$AP$44,MONTH(A9)),3)&amp;IF($AQ$12&lt;&gt;1," "&amp;YEAR(A9),""))</f>
        <v>MARCH</v>
      </c>
      <c r="C9" s="30">
        <f>$A9-(WEEKDAY($A9,1)-($AQ$16-1))-IF((WEEKDAY($A9,1)-($AQ$16-1))&lt;=0,7,0)+1</f>
        <v>46082</v>
      </c>
      <c r="D9" s="30">
        <f>C9+1</f>
        <v>46083</v>
      </c>
      <c r="E9" s="30">
        <f t="shared" ref="E9:AM9" si="3">D9+1</f>
        <v>46084</v>
      </c>
      <c r="F9" s="30">
        <f t="shared" si="3"/>
        <v>46085</v>
      </c>
      <c r="G9" s="30">
        <f t="shared" si="3"/>
        <v>46086</v>
      </c>
      <c r="H9" s="30">
        <f t="shared" si="3"/>
        <v>46087</v>
      </c>
      <c r="I9" s="30">
        <f t="shared" si="3"/>
        <v>46088</v>
      </c>
      <c r="J9" s="30">
        <f t="shared" si="3"/>
        <v>46089</v>
      </c>
      <c r="K9" s="30">
        <f t="shared" si="3"/>
        <v>46090</v>
      </c>
      <c r="L9" s="30">
        <f t="shared" si="3"/>
        <v>46091</v>
      </c>
      <c r="M9" s="30">
        <f t="shared" si="3"/>
        <v>46092</v>
      </c>
      <c r="N9" s="30">
        <f t="shared" si="3"/>
        <v>46093</v>
      </c>
      <c r="O9" s="30">
        <f t="shared" si="3"/>
        <v>46094</v>
      </c>
      <c r="P9" s="30">
        <f t="shared" si="3"/>
        <v>46095</v>
      </c>
      <c r="Q9" s="30">
        <f t="shared" si="3"/>
        <v>46096</v>
      </c>
      <c r="R9" s="30">
        <f t="shared" si="3"/>
        <v>46097</v>
      </c>
      <c r="S9" s="30">
        <f t="shared" si="3"/>
        <v>46098</v>
      </c>
      <c r="T9" s="30">
        <f t="shared" si="3"/>
        <v>46099</v>
      </c>
      <c r="U9" s="30">
        <f t="shared" si="3"/>
        <v>46100</v>
      </c>
      <c r="V9" s="30">
        <f t="shared" si="3"/>
        <v>46101</v>
      </c>
      <c r="W9" s="30">
        <f t="shared" si="3"/>
        <v>46102</v>
      </c>
      <c r="X9" s="30">
        <f t="shared" si="3"/>
        <v>46103</v>
      </c>
      <c r="Y9" s="30">
        <f t="shared" si="3"/>
        <v>46104</v>
      </c>
      <c r="Z9" s="30">
        <f t="shared" si="3"/>
        <v>46105</v>
      </c>
      <c r="AA9" s="30">
        <f t="shared" si="3"/>
        <v>46106</v>
      </c>
      <c r="AB9" s="30">
        <f t="shared" si="3"/>
        <v>46107</v>
      </c>
      <c r="AC9" s="30">
        <f t="shared" si="3"/>
        <v>46108</v>
      </c>
      <c r="AD9" s="30">
        <f t="shared" si="3"/>
        <v>46109</v>
      </c>
      <c r="AE9" s="30">
        <f t="shared" si="3"/>
        <v>46110</v>
      </c>
      <c r="AF9" s="30">
        <f t="shared" si="3"/>
        <v>46111</v>
      </c>
      <c r="AG9" s="30">
        <f t="shared" si="3"/>
        <v>46112</v>
      </c>
      <c r="AH9" s="30">
        <f t="shared" si="3"/>
        <v>46113</v>
      </c>
      <c r="AI9" s="30">
        <f t="shared" si="3"/>
        <v>46114</v>
      </c>
      <c r="AJ9" s="30">
        <f t="shared" si="3"/>
        <v>46115</v>
      </c>
      <c r="AK9" s="30">
        <f t="shared" si="3"/>
        <v>46116</v>
      </c>
      <c r="AL9" s="30">
        <f t="shared" si="3"/>
        <v>46117</v>
      </c>
      <c r="AM9" s="30">
        <f t="shared" si="3"/>
        <v>46118</v>
      </c>
      <c r="AO9" s="7" t="s">
        <v>2</v>
      </c>
      <c r="AP9" s="1"/>
      <c r="AQ9" s="1"/>
      <c r="AR9" s="6"/>
    </row>
    <row r="10" spans="1:44" s="3" customFormat="1" ht="15" customHeight="1" x14ac:dyDescent="0.25">
      <c r="B10" s="31"/>
      <c r="C10" s="32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P10" s="8" t="s">
        <v>0</v>
      </c>
      <c r="AQ10" s="11">
        <v>2026</v>
      </c>
      <c r="AR10" s="5"/>
    </row>
    <row r="11" spans="1:44" s="3" customFormat="1" ht="21" customHeight="1" x14ac:dyDescent="0.25">
      <c r="A11" s="22">
        <f>DATE($AQ$10,$AQ$12+3,1)</f>
        <v>46113</v>
      </c>
      <c r="B11" s="29" t="str">
        <f>IF($AQ$12=1,INDEX($AP$33:$AP$44,MONTH(A11)),LEFT(INDEX($AP$33:$AP$44,MONTH(A11)),3)&amp;IF($AQ$12&lt;&gt;1," "&amp;YEAR(A11),""))</f>
        <v>APRIL</v>
      </c>
      <c r="C11" s="30">
        <f>$A11-(WEEKDAY($A11,1)-($AQ$16-1))-IF((WEEKDAY($A11,1)-($AQ$16-1))&lt;=0,7,0)+1</f>
        <v>46110</v>
      </c>
      <c r="D11" s="30">
        <f>C11+1</f>
        <v>46111</v>
      </c>
      <c r="E11" s="30">
        <f t="shared" ref="E11:AM11" si="4">D11+1</f>
        <v>46112</v>
      </c>
      <c r="F11" s="30">
        <f t="shared" si="4"/>
        <v>46113</v>
      </c>
      <c r="G11" s="30">
        <f t="shared" si="4"/>
        <v>46114</v>
      </c>
      <c r="H11" s="30">
        <f t="shared" si="4"/>
        <v>46115</v>
      </c>
      <c r="I11" s="30">
        <f t="shared" si="4"/>
        <v>46116</v>
      </c>
      <c r="J11" s="30">
        <f t="shared" si="4"/>
        <v>46117</v>
      </c>
      <c r="K11" s="30">
        <f t="shared" si="4"/>
        <v>46118</v>
      </c>
      <c r="L11" s="30">
        <f t="shared" si="4"/>
        <v>46119</v>
      </c>
      <c r="M11" s="30">
        <f t="shared" si="4"/>
        <v>46120</v>
      </c>
      <c r="N11" s="30">
        <f t="shared" si="4"/>
        <v>46121</v>
      </c>
      <c r="O11" s="30">
        <f t="shared" si="4"/>
        <v>46122</v>
      </c>
      <c r="P11" s="30">
        <f t="shared" si="4"/>
        <v>46123</v>
      </c>
      <c r="Q11" s="30">
        <f t="shared" si="4"/>
        <v>46124</v>
      </c>
      <c r="R11" s="30">
        <f t="shared" si="4"/>
        <v>46125</v>
      </c>
      <c r="S11" s="30">
        <f t="shared" si="4"/>
        <v>46126</v>
      </c>
      <c r="T11" s="30">
        <f t="shared" si="4"/>
        <v>46127</v>
      </c>
      <c r="U11" s="30">
        <f t="shared" si="4"/>
        <v>46128</v>
      </c>
      <c r="V11" s="30">
        <f t="shared" si="4"/>
        <v>46129</v>
      </c>
      <c r="W11" s="30">
        <f t="shared" si="4"/>
        <v>46130</v>
      </c>
      <c r="X11" s="30">
        <f t="shared" si="4"/>
        <v>46131</v>
      </c>
      <c r="Y11" s="30">
        <f t="shared" si="4"/>
        <v>46132</v>
      </c>
      <c r="Z11" s="30">
        <f t="shared" si="4"/>
        <v>46133</v>
      </c>
      <c r="AA11" s="30">
        <f t="shared" si="4"/>
        <v>46134</v>
      </c>
      <c r="AB11" s="30">
        <f t="shared" si="4"/>
        <v>46135</v>
      </c>
      <c r="AC11" s="30">
        <f t="shared" si="4"/>
        <v>46136</v>
      </c>
      <c r="AD11" s="30">
        <f t="shared" si="4"/>
        <v>46137</v>
      </c>
      <c r="AE11" s="30">
        <f t="shared" si="4"/>
        <v>46138</v>
      </c>
      <c r="AF11" s="30">
        <f t="shared" si="4"/>
        <v>46139</v>
      </c>
      <c r="AG11" s="30">
        <f t="shared" si="4"/>
        <v>46140</v>
      </c>
      <c r="AH11" s="30">
        <f t="shared" si="4"/>
        <v>46141</v>
      </c>
      <c r="AI11" s="30">
        <f t="shared" si="4"/>
        <v>46142</v>
      </c>
      <c r="AJ11" s="30">
        <f t="shared" si="4"/>
        <v>46143</v>
      </c>
      <c r="AK11" s="30">
        <f t="shared" si="4"/>
        <v>46144</v>
      </c>
      <c r="AL11" s="30">
        <f t="shared" si="4"/>
        <v>46145</v>
      </c>
      <c r="AM11" s="30">
        <f t="shared" si="4"/>
        <v>46146</v>
      </c>
      <c r="AO11" s="1"/>
      <c r="AP11" s="5"/>
      <c r="AQ11" s="5"/>
      <c r="AR11" s="5"/>
    </row>
    <row r="12" spans="1:44" s="3" customFormat="1" ht="15" customHeight="1" x14ac:dyDescent="0.25">
      <c r="B12" s="31"/>
      <c r="C12" s="32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O12" s="1"/>
      <c r="AP12" s="8" t="s">
        <v>3</v>
      </c>
      <c r="AQ12" s="11">
        <v>1</v>
      </c>
      <c r="AR12" s="5"/>
    </row>
    <row r="13" spans="1:44" s="3" customFormat="1" ht="21" customHeight="1" x14ac:dyDescent="0.25">
      <c r="A13" s="22">
        <f>DATE($AQ$10,$AQ$12+4,1)</f>
        <v>46143</v>
      </c>
      <c r="B13" s="29" t="str">
        <f>IF($AQ$12=1,INDEX($AP$33:$AP$44,MONTH(A13)),LEFT(INDEX($AP$33:$AP$44,MONTH(A13)),3)&amp;IF($AQ$12&lt;&gt;1," "&amp;YEAR(A13),""))</f>
        <v>MAY</v>
      </c>
      <c r="C13" s="30">
        <f>$A13-(WEEKDAY($A13,1)-($AQ$16-1))-IF((WEEKDAY($A13,1)-($AQ$16-1))&lt;=0,7,0)+1</f>
        <v>46138</v>
      </c>
      <c r="D13" s="30">
        <f>C13+1</f>
        <v>46139</v>
      </c>
      <c r="E13" s="30">
        <f t="shared" ref="E13:AM13" si="5">D13+1</f>
        <v>46140</v>
      </c>
      <c r="F13" s="30">
        <f t="shared" si="5"/>
        <v>46141</v>
      </c>
      <c r="G13" s="30">
        <f t="shared" si="5"/>
        <v>46142</v>
      </c>
      <c r="H13" s="30">
        <f t="shared" si="5"/>
        <v>46143</v>
      </c>
      <c r="I13" s="30">
        <f t="shared" si="5"/>
        <v>46144</v>
      </c>
      <c r="J13" s="30">
        <f t="shared" si="5"/>
        <v>46145</v>
      </c>
      <c r="K13" s="30">
        <f t="shared" si="5"/>
        <v>46146</v>
      </c>
      <c r="L13" s="30">
        <f t="shared" si="5"/>
        <v>46147</v>
      </c>
      <c r="M13" s="30">
        <f t="shared" si="5"/>
        <v>46148</v>
      </c>
      <c r="N13" s="30">
        <f t="shared" si="5"/>
        <v>46149</v>
      </c>
      <c r="O13" s="30">
        <f t="shared" si="5"/>
        <v>46150</v>
      </c>
      <c r="P13" s="30">
        <f t="shared" si="5"/>
        <v>46151</v>
      </c>
      <c r="Q13" s="30">
        <f t="shared" si="5"/>
        <v>46152</v>
      </c>
      <c r="R13" s="30">
        <f t="shared" si="5"/>
        <v>46153</v>
      </c>
      <c r="S13" s="30">
        <f t="shared" si="5"/>
        <v>46154</v>
      </c>
      <c r="T13" s="30">
        <f t="shared" si="5"/>
        <v>46155</v>
      </c>
      <c r="U13" s="30">
        <f t="shared" si="5"/>
        <v>46156</v>
      </c>
      <c r="V13" s="30">
        <f t="shared" si="5"/>
        <v>46157</v>
      </c>
      <c r="W13" s="30">
        <f t="shared" si="5"/>
        <v>46158</v>
      </c>
      <c r="X13" s="30">
        <f t="shared" si="5"/>
        <v>46159</v>
      </c>
      <c r="Y13" s="30">
        <f t="shared" si="5"/>
        <v>46160</v>
      </c>
      <c r="Z13" s="30">
        <f t="shared" si="5"/>
        <v>46161</v>
      </c>
      <c r="AA13" s="30">
        <f t="shared" si="5"/>
        <v>46162</v>
      </c>
      <c r="AB13" s="30">
        <f t="shared" si="5"/>
        <v>46163</v>
      </c>
      <c r="AC13" s="30">
        <f t="shared" si="5"/>
        <v>46164</v>
      </c>
      <c r="AD13" s="30">
        <f t="shared" si="5"/>
        <v>46165</v>
      </c>
      <c r="AE13" s="30">
        <f t="shared" si="5"/>
        <v>46166</v>
      </c>
      <c r="AF13" s="30">
        <f t="shared" si="5"/>
        <v>46167</v>
      </c>
      <c r="AG13" s="30">
        <f t="shared" si="5"/>
        <v>46168</v>
      </c>
      <c r="AH13" s="30">
        <f t="shared" si="5"/>
        <v>46169</v>
      </c>
      <c r="AI13" s="30">
        <f t="shared" si="5"/>
        <v>46170</v>
      </c>
      <c r="AJ13" s="30">
        <f t="shared" si="5"/>
        <v>46171</v>
      </c>
      <c r="AK13" s="30">
        <f t="shared" si="5"/>
        <v>46172</v>
      </c>
      <c r="AL13" s="30">
        <f t="shared" si="5"/>
        <v>46173</v>
      </c>
      <c r="AM13" s="30">
        <f t="shared" si="5"/>
        <v>46174</v>
      </c>
      <c r="AO13" s="1"/>
      <c r="AR13" s="5"/>
    </row>
    <row r="14" spans="1:44" s="3" customFormat="1" ht="15" customHeight="1" x14ac:dyDescent="0.25">
      <c r="B14" s="31"/>
      <c r="C14" s="32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O14" s="1"/>
      <c r="AR14" s="5"/>
    </row>
    <row r="15" spans="1:44" s="3" customFormat="1" ht="21" customHeight="1" x14ac:dyDescent="0.25">
      <c r="A15" s="22">
        <f>DATE($AQ$10,$AQ$12+5,1)</f>
        <v>46174</v>
      </c>
      <c r="B15" s="29" t="str">
        <f>IF($AQ$12=1,INDEX($AP$33:$AP$44,MONTH(A15)),LEFT(INDEX($AP$33:$AP$44,MONTH(A15)),3)&amp;IF($AQ$12&lt;&gt;1," "&amp;YEAR(A15),""))</f>
        <v>JUNE</v>
      </c>
      <c r="C15" s="30">
        <f>$A15-(WEEKDAY($A15,1)-($AQ$16-1))-IF((WEEKDAY($A15,1)-($AQ$16-1))&lt;=0,7,0)+1</f>
        <v>46173</v>
      </c>
      <c r="D15" s="30">
        <f>C15+1</f>
        <v>46174</v>
      </c>
      <c r="E15" s="30">
        <f t="shared" ref="E15:AM15" si="6">D15+1</f>
        <v>46175</v>
      </c>
      <c r="F15" s="30">
        <f t="shared" si="6"/>
        <v>46176</v>
      </c>
      <c r="G15" s="30">
        <f t="shared" si="6"/>
        <v>46177</v>
      </c>
      <c r="H15" s="30">
        <f t="shared" si="6"/>
        <v>46178</v>
      </c>
      <c r="I15" s="30">
        <f t="shared" si="6"/>
        <v>46179</v>
      </c>
      <c r="J15" s="30">
        <f t="shared" si="6"/>
        <v>46180</v>
      </c>
      <c r="K15" s="30">
        <f t="shared" si="6"/>
        <v>46181</v>
      </c>
      <c r="L15" s="30">
        <f t="shared" si="6"/>
        <v>46182</v>
      </c>
      <c r="M15" s="30">
        <f t="shared" si="6"/>
        <v>46183</v>
      </c>
      <c r="N15" s="30">
        <f t="shared" si="6"/>
        <v>46184</v>
      </c>
      <c r="O15" s="30">
        <f t="shared" si="6"/>
        <v>46185</v>
      </c>
      <c r="P15" s="30">
        <f t="shared" si="6"/>
        <v>46186</v>
      </c>
      <c r="Q15" s="30">
        <f t="shared" si="6"/>
        <v>46187</v>
      </c>
      <c r="R15" s="30">
        <f t="shared" si="6"/>
        <v>46188</v>
      </c>
      <c r="S15" s="30">
        <f t="shared" si="6"/>
        <v>46189</v>
      </c>
      <c r="T15" s="30">
        <f t="shared" si="6"/>
        <v>46190</v>
      </c>
      <c r="U15" s="30">
        <f t="shared" si="6"/>
        <v>46191</v>
      </c>
      <c r="V15" s="30">
        <f t="shared" si="6"/>
        <v>46192</v>
      </c>
      <c r="W15" s="30">
        <f t="shared" si="6"/>
        <v>46193</v>
      </c>
      <c r="X15" s="30">
        <f t="shared" si="6"/>
        <v>46194</v>
      </c>
      <c r="Y15" s="30">
        <f t="shared" si="6"/>
        <v>46195</v>
      </c>
      <c r="Z15" s="30">
        <f t="shared" si="6"/>
        <v>46196</v>
      </c>
      <c r="AA15" s="30">
        <f t="shared" si="6"/>
        <v>46197</v>
      </c>
      <c r="AB15" s="30">
        <f t="shared" si="6"/>
        <v>46198</v>
      </c>
      <c r="AC15" s="30">
        <f t="shared" si="6"/>
        <v>46199</v>
      </c>
      <c r="AD15" s="30">
        <f t="shared" si="6"/>
        <v>46200</v>
      </c>
      <c r="AE15" s="30">
        <f t="shared" si="6"/>
        <v>46201</v>
      </c>
      <c r="AF15" s="30">
        <f t="shared" si="6"/>
        <v>46202</v>
      </c>
      <c r="AG15" s="30">
        <f t="shared" si="6"/>
        <v>46203</v>
      </c>
      <c r="AH15" s="30">
        <f t="shared" si="6"/>
        <v>46204</v>
      </c>
      <c r="AI15" s="30">
        <f t="shared" si="6"/>
        <v>46205</v>
      </c>
      <c r="AJ15" s="30">
        <f t="shared" si="6"/>
        <v>46206</v>
      </c>
      <c r="AK15" s="30">
        <f t="shared" si="6"/>
        <v>46207</v>
      </c>
      <c r="AL15" s="30">
        <f t="shared" si="6"/>
        <v>46208</v>
      </c>
      <c r="AM15" s="30">
        <f t="shared" si="6"/>
        <v>46209</v>
      </c>
      <c r="AO15" s="7" t="s">
        <v>4</v>
      </c>
      <c r="AP15" s="6"/>
      <c r="AQ15" s="6"/>
      <c r="AR15" s="5"/>
    </row>
    <row r="16" spans="1:44" s="3" customFormat="1" ht="15" customHeight="1" x14ac:dyDescent="0.25">
      <c r="B16" s="31"/>
      <c r="C16" s="32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P16" s="8" t="s">
        <v>5</v>
      </c>
      <c r="AQ16" s="11">
        <v>1</v>
      </c>
      <c r="AR16" s="6"/>
    </row>
    <row r="17" spans="1:46" s="3" customFormat="1" ht="21" customHeight="1" x14ac:dyDescent="0.25">
      <c r="A17" s="22">
        <f>DATE($AQ$10,$AQ$12+6,1)</f>
        <v>46204</v>
      </c>
      <c r="B17" s="29" t="str">
        <f>IF($AQ$12=1,INDEX($AP$33:$AP$44,MONTH(A17)),LEFT(INDEX($AP$33:$AP$44,MONTH(A17)),3)&amp;IF($AQ$12&lt;&gt;1," "&amp;YEAR(A17),""))</f>
        <v>JULY</v>
      </c>
      <c r="C17" s="30">
        <f>$A17-(WEEKDAY($A17,1)-($AQ$16-1))-IF((WEEKDAY($A17,1)-($AQ$16-1))&lt;=0,7,0)+1</f>
        <v>46201</v>
      </c>
      <c r="D17" s="30">
        <f>C17+1</f>
        <v>46202</v>
      </c>
      <c r="E17" s="30">
        <f t="shared" ref="E17:AM17" si="7">D17+1</f>
        <v>46203</v>
      </c>
      <c r="F17" s="30">
        <f t="shared" si="7"/>
        <v>46204</v>
      </c>
      <c r="G17" s="30">
        <f t="shared" si="7"/>
        <v>46205</v>
      </c>
      <c r="H17" s="30">
        <f t="shared" si="7"/>
        <v>46206</v>
      </c>
      <c r="I17" s="30">
        <f t="shared" si="7"/>
        <v>46207</v>
      </c>
      <c r="J17" s="30">
        <f t="shared" si="7"/>
        <v>46208</v>
      </c>
      <c r="K17" s="30">
        <f t="shared" si="7"/>
        <v>46209</v>
      </c>
      <c r="L17" s="30">
        <f t="shared" si="7"/>
        <v>46210</v>
      </c>
      <c r="M17" s="30">
        <f t="shared" si="7"/>
        <v>46211</v>
      </c>
      <c r="N17" s="30">
        <f t="shared" si="7"/>
        <v>46212</v>
      </c>
      <c r="O17" s="30">
        <f t="shared" si="7"/>
        <v>46213</v>
      </c>
      <c r="P17" s="30">
        <f t="shared" si="7"/>
        <v>46214</v>
      </c>
      <c r="Q17" s="30">
        <f t="shared" si="7"/>
        <v>46215</v>
      </c>
      <c r="R17" s="30">
        <f t="shared" si="7"/>
        <v>46216</v>
      </c>
      <c r="S17" s="30">
        <f t="shared" si="7"/>
        <v>46217</v>
      </c>
      <c r="T17" s="30">
        <f t="shared" si="7"/>
        <v>46218</v>
      </c>
      <c r="U17" s="30">
        <f t="shared" si="7"/>
        <v>46219</v>
      </c>
      <c r="V17" s="30">
        <f t="shared" si="7"/>
        <v>46220</v>
      </c>
      <c r="W17" s="30">
        <f t="shared" si="7"/>
        <v>46221</v>
      </c>
      <c r="X17" s="30">
        <f t="shared" si="7"/>
        <v>46222</v>
      </c>
      <c r="Y17" s="30">
        <f t="shared" si="7"/>
        <v>46223</v>
      </c>
      <c r="Z17" s="30">
        <f t="shared" si="7"/>
        <v>46224</v>
      </c>
      <c r="AA17" s="30">
        <f t="shared" si="7"/>
        <v>46225</v>
      </c>
      <c r="AB17" s="30">
        <f t="shared" si="7"/>
        <v>46226</v>
      </c>
      <c r="AC17" s="30">
        <f t="shared" si="7"/>
        <v>46227</v>
      </c>
      <c r="AD17" s="30">
        <f t="shared" si="7"/>
        <v>46228</v>
      </c>
      <c r="AE17" s="30">
        <f t="shared" si="7"/>
        <v>46229</v>
      </c>
      <c r="AF17" s="30">
        <f t="shared" si="7"/>
        <v>46230</v>
      </c>
      <c r="AG17" s="30">
        <f t="shared" si="7"/>
        <v>46231</v>
      </c>
      <c r="AH17" s="30">
        <f t="shared" si="7"/>
        <v>46232</v>
      </c>
      <c r="AI17" s="30">
        <f t="shared" si="7"/>
        <v>46233</v>
      </c>
      <c r="AJ17" s="30">
        <f t="shared" si="7"/>
        <v>46234</v>
      </c>
      <c r="AK17" s="30">
        <f t="shared" si="7"/>
        <v>46235</v>
      </c>
      <c r="AL17" s="30">
        <f t="shared" si="7"/>
        <v>46236</v>
      </c>
      <c r="AM17" s="30">
        <f t="shared" si="7"/>
        <v>46237</v>
      </c>
      <c r="AR17" s="5"/>
    </row>
    <row r="18" spans="1:46" s="3" customFormat="1" ht="15" customHeight="1" x14ac:dyDescent="0.25">
      <c r="B18" s="31"/>
      <c r="C18" s="32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R18" s="5"/>
    </row>
    <row r="19" spans="1:46" s="3" customFormat="1" ht="21" customHeight="1" x14ac:dyDescent="0.25">
      <c r="A19" s="22">
        <f>DATE($AQ$10,$AQ$12+7,1)</f>
        <v>46235</v>
      </c>
      <c r="B19" s="29" t="str">
        <f>IF($AQ$12=1,INDEX($AP$33:$AP$44,MONTH(A19)),LEFT(INDEX($AP$33:$AP$44,MONTH(A19)),3)&amp;IF($AQ$12&lt;&gt;1," "&amp;YEAR(A19),""))</f>
        <v>AUGUST</v>
      </c>
      <c r="C19" s="30">
        <f>$A19-(WEEKDAY($A19,1)-($AQ$16-1))-IF((WEEKDAY($A19,1)-($AQ$16-1))&lt;=0,7,0)+1</f>
        <v>46229</v>
      </c>
      <c r="D19" s="30">
        <f>C19+1</f>
        <v>46230</v>
      </c>
      <c r="E19" s="30">
        <f t="shared" ref="E19:AM19" si="8">D19+1</f>
        <v>46231</v>
      </c>
      <c r="F19" s="30">
        <f t="shared" si="8"/>
        <v>46232</v>
      </c>
      <c r="G19" s="30">
        <f t="shared" si="8"/>
        <v>46233</v>
      </c>
      <c r="H19" s="30">
        <f t="shared" si="8"/>
        <v>46234</v>
      </c>
      <c r="I19" s="30">
        <f t="shared" si="8"/>
        <v>46235</v>
      </c>
      <c r="J19" s="30">
        <f t="shared" si="8"/>
        <v>46236</v>
      </c>
      <c r="K19" s="30">
        <f t="shared" si="8"/>
        <v>46237</v>
      </c>
      <c r="L19" s="30">
        <f t="shared" si="8"/>
        <v>46238</v>
      </c>
      <c r="M19" s="30">
        <f t="shared" si="8"/>
        <v>46239</v>
      </c>
      <c r="N19" s="30">
        <f t="shared" si="8"/>
        <v>46240</v>
      </c>
      <c r="O19" s="30">
        <f t="shared" si="8"/>
        <v>46241</v>
      </c>
      <c r="P19" s="30">
        <f t="shared" si="8"/>
        <v>46242</v>
      </c>
      <c r="Q19" s="30">
        <f t="shared" si="8"/>
        <v>46243</v>
      </c>
      <c r="R19" s="30">
        <f t="shared" si="8"/>
        <v>46244</v>
      </c>
      <c r="S19" s="30">
        <f t="shared" si="8"/>
        <v>46245</v>
      </c>
      <c r="T19" s="30">
        <f t="shared" si="8"/>
        <v>46246</v>
      </c>
      <c r="U19" s="30">
        <f t="shared" si="8"/>
        <v>46247</v>
      </c>
      <c r="V19" s="30">
        <f t="shared" si="8"/>
        <v>46248</v>
      </c>
      <c r="W19" s="30">
        <f t="shared" si="8"/>
        <v>46249</v>
      </c>
      <c r="X19" s="30">
        <f t="shared" si="8"/>
        <v>46250</v>
      </c>
      <c r="Y19" s="30">
        <f t="shared" si="8"/>
        <v>46251</v>
      </c>
      <c r="Z19" s="30">
        <f t="shared" si="8"/>
        <v>46252</v>
      </c>
      <c r="AA19" s="30">
        <f t="shared" si="8"/>
        <v>46253</v>
      </c>
      <c r="AB19" s="30">
        <f t="shared" si="8"/>
        <v>46254</v>
      </c>
      <c r="AC19" s="30">
        <f t="shared" si="8"/>
        <v>46255</v>
      </c>
      <c r="AD19" s="30">
        <f t="shared" si="8"/>
        <v>46256</v>
      </c>
      <c r="AE19" s="30">
        <f t="shared" si="8"/>
        <v>46257</v>
      </c>
      <c r="AF19" s="30">
        <f t="shared" si="8"/>
        <v>46258</v>
      </c>
      <c r="AG19" s="30">
        <f t="shared" si="8"/>
        <v>46259</v>
      </c>
      <c r="AH19" s="30">
        <f t="shared" si="8"/>
        <v>46260</v>
      </c>
      <c r="AI19" s="30">
        <f t="shared" si="8"/>
        <v>46261</v>
      </c>
      <c r="AJ19" s="30">
        <f t="shared" si="8"/>
        <v>46262</v>
      </c>
      <c r="AK19" s="30">
        <f t="shared" si="8"/>
        <v>46263</v>
      </c>
      <c r="AL19" s="30">
        <f t="shared" si="8"/>
        <v>46264</v>
      </c>
      <c r="AM19" s="30">
        <f t="shared" si="8"/>
        <v>46265</v>
      </c>
      <c r="AO19" s="7" t="s">
        <v>32</v>
      </c>
      <c r="AP19" s="6"/>
      <c r="AQ19" s="6"/>
      <c r="AR19" s="5"/>
    </row>
    <row r="20" spans="1:46" s="3" customFormat="1" ht="15" customHeight="1" x14ac:dyDescent="0.25">
      <c r="B20" s="31"/>
      <c r="C20" s="32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O20" s="1"/>
      <c r="AP20" s="8" t="s">
        <v>31</v>
      </c>
      <c r="AQ20" s="17" t="s">
        <v>11</v>
      </c>
      <c r="AR20" s="5"/>
    </row>
    <row r="21" spans="1:46" s="3" customFormat="1" ht="21" customHeight="1" x14ac:dyDescent="0.25">
      <c r="A21" s="22">
        <f>DATE($AQ$10,$AQ$12+8,1)</f>
        <v>46266</v>
      </c>
      <c r="B21" s="29" t="str">
        <f>IF($AQ$12=1,INDEX($AP$33:$AP$44,MONTH(A21)),LEFT(INDEX($AP$33:$AP$44,MONTH(A21)),3)&amp;IF($AQ$12&lt;&gt;1," "&amp;YEAR(A21),""))</f>
        <v>SEPTEMBER</v>
      </c>
      <c r="C21" s="30">
        <f>$A21-(WEEKDAY($A21,1)-($AQ$16-1))-IF((WEEKDAY($A21,1)-($AQ$16-1))&lt;=0,7,0)+1</f>
        <v>46264</v>
      </c>
      <c r="D21" s="30">
        <f>C21+1</f>
        <v>46265</v>
      </c>
      <c r="E21" s="30">
        <f t="shared" ref="E21:AM21" si="9">D21+1</f>
        <v>46266</v>
      </c>
      <c r="F21" s="30">
        <f t="shared" si="9"/>
        <v>46267</v>
      </c>
      <c r="G21" s="30">
        <f t="shared" si="9"/>
        <v>46268</v>
      </c>
      <c r="H21" s="30">
        <f t="shared" si="9"/>
        <v>46269</v>
      </c>
      <c r="I21" s="30">
        <f t="shared" si="9"/>
        <v>46270</v>
      </c>
      <c r="J21" s="30">
        <f t="shared" si="9"/>
        <v>46271</v>
      </c>
      <c r="K21" s="30">
        <f t="shared" si="9"/>
        <v>46272</v>
      </c>
      <c r="L21" s="30">
        <f t="shared" si="9"/>
        <v>46273</v>
      </c>
      <c r="M21" s="30">
        <f t="shared" si="9"/>
        <v>46274</v>
      </c>
      <c r="N21" s="30">
        <f t="shared" si="9"/>
        <v>46275</v>
      </c>
      <c r="O21" s="30">
        <f t="shared" si="9"/>
        <v>46276</v>
      </c>
      <c r="P21" s="30">
        <f t="shared" si="9"/>
        <v>46277</v>
      </c>
      <c r="Q21" s="30">
        <f t="shared" si="9"/>
        <v>46278</v>
      </c>
      <c r="R21" s="30">
        <f t="shared" si="9"/>
        <v>46279</v>
      </c>
      <c r="S21" s="30">
        <f t="shared" si="9"/>
        <v>46280</v>
      </c>
      <c r="T21" s="30">
        <f t="shared" si="9"/>
        <v>46281</v>
      </c>
      <c r="U21" s="30">
        <f t="shared" si="9"/>
        <v>46282</v>
      </c>
      <c r="V21" s="30">
        <f t="shared" si="9"/>
        <v>46283</v>
      </c>
      <c r="W21" s="30">
        <f t="shared" si="9"/>
        <v>46284</v>
      </c>
      <c r="X21" s="30">
        <f t="shared" si="9"/>
        <v>46285</v>
      </c>
      <c r="Y21" s="30">
        <f t="shared" si="9"/>
        <v>46286</v>
      </c>
      <c r="Z21" s="30">
        <f t="shared" si="9"/>
        <v>46287</v>
      </c>
      <c r="AA21" s="30">
        <f t="shared" si="9"/>
        <v>46288</v>
      </c>
      <c r="AB21" s="30">
        <f t="shared" si="9"/>
        <v>46289</v>
      </c>
      <c r="AC21" s="30">
        <f t="shared" si="9"/>
        <v>46290</v>
      </c>
      <c r="AD21" s="30">
        <f t="shared" si="9"/>
        <v>46291</v>
      </c>
      <c r="AE21" s="30">
        <f t="shared" si="9"/>
        <v>46292</v>
      </c>
      <c r="AF21" s="30">
        <f t="shared" si="9"/>
        <v>46293</v>
      </c>
      <c r="AG21" s="30">
        <f t="shared" si="9"/>
        <v>46294</v>
      </c>
      <c r="AH21" s="30">
        <f t="shared" si="9"/>
        <v>46295</v>
      </c>
      <c r="AI21" s="30">
        <f t="shared" si="9"/>
        <v>46296</v>
      </c>
      <c r="AJ21" s="30">
        <f t="shared" si="9"/>
        <v>46297</v>
      </c>
      <c r="AK21" s="30">
        <f t="shared" si="9"/>
        <v>46298</v>
      </c>
      <c r="AL21" s="30">
        <f t="shared" si="9"/>
        <v>46299</v>
      </c>
      <c r="AM21" s="30">
        <f t="shared" si="9"/>
        <v>46300</v>
      </c>
      <c r="AR21" s="5"/>
    </row>
    <row r="22" spans="1:46" s="3" customFormat="1" ht="15" customHeight="1" x14ac:dyDescent="0.25">
      <c r="B22" s="31"/>
      <c r="C22" s="32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O22" s="7" t="s">
        <v>29</v>
      </c>
      <c r="AR22" s="5"/>
    </row>
    <row r="23" spans="1:46" s="3" customFormat="1" ht="21" customHeight="1" x14ac:dyDescent="0.25">
      <c r="A23" s="22">
        <f>DATE($AQ$10,$AQ$12+9,1)</f>
        <v>46296</v>
      </c>
      <c r="B23" s="29" t="str">
        <f>IF($AQ$12=1,INDEX($AP$33:$AP$44,MONTH(A23)),LEFT(INDEX($AP$33:$AP$44,MONTH(A23)),3)&amp;IF($AQ$12&lt;&gt;1," "&amp;YEAR(A23),""))</f>
        <v>OCTOBER</v>
      </c>
      <c r="C23" s="30">
        <f>$A23-(WEEKDAY($A23,1)-($AQ$16-1))-IF((WEEKDAY($A23,1)-($AQ$16-1))&lt;=0,7,0)+1</f>
        <v>46292</v>
      </c>
      <c r="D23" s="30">
        <f>C23+1</f>
        <v>46293</v>
      </c>
      <c r="E23" s="30">
        <f t="shared" ref="E23:AM23" si="10">D23+1</f>
        <v>46294</v>
      </c>
      <c r="F23" s="30">
        <f t="shared" si="10"/>
        <v>46295</v>
      </c>
      <c r="G23" s="30">
        <f t="shared" si="10"/>
        <v>46296</v>
      </c>
      <c r="H23" s="30">
        <f t="shared" si="10"/>
        <v>46297</v>
      </c>
      <c r="I23" s="30">
        <f t="shared" si="10"/>
        <v>46298</v>
      </c>
      <c r="J23" s="30">
        <f t="shared" si="10"/>
        <v>46299</v>
      </c>
      <c r="K23" s="30">
        <f t="shared" si="10"/>
        <v>46300</v>
      </c>
      <c r="L23" s="30">
        <f t="shared" si="10"/>
        <v>46301</v>
      </c>
      <c r="M23" s="30">
        <f t="shared" si="10"/>
        <v>46302</v>
      </c>
      <c r="N23" s="30">
        <f t="shared" si="10"/>
        <v>46303</v>
      </c>
      <c r="O23" s="30">
        <f t="shared" si="10"/>
        <v>46304</v>
      </c>
      <c r="P23" s="30">
        <f t="shared" si="10"/>
        <v>46305</v>
      </c>
      <c r="Q23" s="30">
        <f t="shared" si="10"/>
        <v>46306</v>
      </c>
      <c r="R23" s="30">
        <f t="shared" si="10"/>
        <v>46307</v>
      </c>
      <c r="S23" s="30">
        <f t="shared" si="10"/>
        <v>46308</v>
      </c>
      <c r="T23" s="30">
        <f t="shared" si="10"/>
        <v>46309</v>
      </c>
      <c r="U23" s="30">
        <f t="shared" si="10"/>
        <v>46310</v>
      </c>
      <c r="V23" s="30">
        <f t="shared" si="10"/>
        <v>46311</v>
      </c>
      <c r="W23" s="30">
        <f t="shared" si="10"/>
        <v>46312</v>
      </c>
      <c r="X23" s="30">
        <f t="shared" si="10"/>
        <v>46313</v>
      </c>
      <c r="Y23" s="30">
        <f t="shared" si="10"/>
        <v>46314</v>
      </c>
      <c r="Z23" s="30">
        <f t="shared" si="10"/>
        <v>46315</v>
      </c>
      <c r="AA23" s="30">
        <f t="shared" si="10"/>
        <v>46316</v>
      </c>
      <c r="AB23" s="30">
        <f t="shared" si="10"/>
        <v>46317</v>
      </c>
      <c r="AC23" s="30">
        <f t="shared" si="10"/>
        <v>46318</v>
      </c>
      <c r="AD23" s="30">
        <f t="shared" si="10"/>
        <v>46319</v>
      </c>
      <c r="AE23" s="30">
        <f t="shared" si="10"/>
        <v>46320</v>
      </c>
      <c r="AF23" s="30">
        <f t="shared" si="10"/>
        <v>46321</v>
      </c>
      <c r="AG23" s="30">
        <f t="shared" si="10"/>
        <v>46322</v>
      </c>
      <c r="AH23" s="30">
        <f t="shared" si="10"/>
        <v>46323</v>
      </c>
      <c r="AI23" s="30">
        <f t="shared" si="10"/>
        <v>46324</v>
      </c>
      <c r="AJ23" s="30">
        <f t="shared" si="10"/>
        <v>46325</v>
      </c>
      <c r="AK23" s="30">
        <f t="shared" si="10"/>
        <v>46326</v>
      </c>
      <c r="AL23" s="30">
        <f t="shared" si="10"/>
        <v>46327</v>
      </c>
      <c r="AM23" s="30">
        <f t="shared" si="10"/>
        <v>46328</v>
      </c>
      <c r="AO23" s="5"/>
      <c r="AP23" s="9" t="s">
        <v>28</v>
      </c>
      <c r="AQ23" s="1"/>
    </row>
    <row r="24" spans="1:46" s="3" customFormat="1" ht="15" customHeight="1" x14ac:dyDescent="0.25">
      <c r="B24" s="31"/>
      <c r="C24" s="32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</row>
    <row r="25" spans="1:46" s="3" customFormat="1" ht="21" customHeight="1" x14ac:dyDescent="0.25">
      <c r="A25" s="22">
        <f>DATE($AQ$10,$AQ$12+10,1)</f>
        <v>46327</v>
      </c>
      <c r="B25" s="29" t="str">
        <f>IF($AQ$12=1,INDEX($AP$33:$AP$44,MONTH(A25)),LEFT(INDEX($AP$33:$AP$44,MONTH(A25)),3)&amp;IF($AQ$12&lt;&gt;1," "&amp;YEAR(A25),""))</f>
        <v>NOVEMBER</v>
      </c>
      <c r="C25" s="30">
        <f>$A25-(WEEKDAY($A25,1)-($AQ$16-1))-IF((WEEKDAY($A25,1)-($AQ$16-1))&lt;=0,7,0)+1</f>
        <v>46327</v>
      </c>
      <c r="D25" s="30">
        <f>C25+1</f>
        <v>46328</v>
      </c>
      <c r="E25" s="30">
        <f t="shared" ref="E25:AM25" si="11">D25+1</f>
        <v>46329</v>
      </c>
      <c r="F25" s="30">
        <f t="shared" si="11"/>
        <v>46330</v>
      </c>
      <c r="G25" s="30">
        <f t="shared" si="11"/>
        <v>46331</v>
      </c>
      <c r="H25" s="30">
        <f t="shared" si="11"/>
        <v>46332</v>
      </c>
      <c r="I25" s="30">
        <f t="shared" si="11"/>
        <v>46333</v>
      </c>
      <c r="J25" s="30">
        <f t="shared" si="11"/>
        <v>46334</v>
      </c>
      <c r="K25" s="30">
        <f t="shared" si="11"/>
        <v>46335</v>
      </c>
      <c r="L25" s="30">
        <f t="shared" si="11"/>
        <v>46336</v>
      </c>
      <c r="M25" s="30">
        <f t="shared" si="11"/>
        <v>46337</v>
      </c>
      <c r="N25" s="30">
        <f t="shared" si="11"/>
        <v>46338</v>
      </c>
      <c r="O25" s="30">
        <f t="shared" si="11"/>
        <v>46339</v>
      </c>
      <c r="P25" s="30">
        <f t="shared" si="11"/>
        <v>46340</v>
      </c>
      <c r="Q25" s="30">
        <f t="shared" si="11"/>
        <v>46341</v>
      </c>
      <c r="R25" s="30">
        <f t="shared" si="11"/>
        <v>46342</v>
      </c>
      <c r="S25" s="30">
        <f t="shared" si="11"/>
        <v>46343</v>
      </c>
      <c r="T25" s="30">
        <f t="shared" si="11"/>
        <v>46344</v>
      </c>
      <c r="U25" s="30">
        <f t="shared" si="11"/>
        <v>46345</v>
      </c>
      <c r="V25" s="30">
        <f t="shared" si="11"/>
        <v>46346</v>
      </c>
      <c r="W25" s="30">
        <f t="shared" si="11"/>
        <v>46347</v>
      </c>
      <c r="X25" s="30">
        <f t="shared" si="11"/>
        <v>46348</v>
      </c>
      <c r="Y25" s="30">
        <f t="shared" si="11"/>
        <v>46349</v>
      </c>
      <c r="Z25" s="30">
        <f t="shared" si="11"/>
        <v>46350</v>
      </c>
      <c r="AA25" s="30">
        <f t="shared" si="11"/>
        <v>46351</v>
      </c>
      <c r="AB25" s="30">
        <f t="shared" si="11"/>
        <v>46352</v>
      </c>
      <c r="AC25" s="30">
        <f t="shared" si="11"/>
        <v>46353</v>
      </c>
      <c r="AD25" s="30">
        <f t="shared" si="11"/>
        <v>46354</v>
      </c>
      <c r="AE25" s="30">
        <f t="shared" si="11"/>
        <v>46355</v>
      </c>
      <c r="AF25" s="30">
        <f t="shared" si="11"/>
        <v>46356</v>
      </c>
      <c r="AG25" s="30">
        <f t="shared" si="11"/>
        <v>46357</v>
      </c>
      <c r="AH25" s="30">
        <f t="shared" si="11"/>
        <v>46358</v>
      </c>
      <c r="AI25" s="30">
        <f t="shared" si="11"/>
        <v>46359</v>
      </c>
      <c r="AJ25" s="30">
        <f t="shared" si="11"/>
        <v>46360</v>
      </c>
      <c r="AK25" s="30">
        <f t="shared" si="11"/>
        <v>46361</v>
      </c>
      <c r="AL25" s="30">
        <f t="shared" si="11"/>
        <v>46362</v>
      </c>
      <c r="AM25" s="30">
        <f t="shared" si="11"/>
        <v>46363</v>
      </c>
      <c r="AO25" s="7" t="s">
        <v>30</v>
      </c>
      <c r="AP25" s="1"/>
      <c r="AS25" s="5"/>
      <c r="AT25" s="5"/>
    </row>
    <row r="26" spans="1:46" s="3" customFormat="1" ht="15" customHeight="1" x14ac:dyDescent="0.25">
      <c r="B26" s="31"/>
      <c r="C26" s="32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R26" s="5"/>
      <c r="AS26" s="5"/>
      <c r="AT26" s="5"/>
    </row>
    <row r="27" spans="1:46" s="3" customFormat="1" ht="21" customHeight="1" x14ac:dyDescent="0.25">
      <c r="A27" s="22">
        <f>DATE($AQ$10,$AQ$12+11,1)</f>
        <v>46357</v>
      </c>
      <c r="B27" s="29" t="str">
        <f>IF($AQ$12=1,INDEX($AP$33:$AP$44,MONTH(A27)),LEFT(INDEX($AP$33:$AP$44,MONTH(A27)),3)&amp;IF($AQ$12&lt;&gt;1," "&amp;YEAR(A27),""))</f>
        <v>DECEMBER</v>
      </c>
      <c r="C27" s="30">
        <f>$A27-(WEEKDAY($A27,1)-($AQ$16-1))-IF((WEEKDAY($A27,1)-($AQ$16-1))&lt;=0,7,0)+1</f>
        <v>46355</v>
      </c>
      <c r="D27" s="30">
        <f>C27+1</f>
        <v>46356</v>
      </c>
      <c r="E27" s="30">
        <f t="shared" ref="E27:AM27" si="12">D27+1</f>
        <v>46357</v>
      </c>
      <c r="F27" s="30">
        <f t="shared" si="12"/>
        <v>46358</v>
      </c>
      <c r="G27" s="30">
        <f t="shared" si="12"/>
        <v>46359</v>
      </c>
      <c r="H27" s="30">
        <f t="shared" si="12"/>
        <v>46360</v>
      </c>
      <c r="I27" s="30">
        <f t="shared" si="12"/>
        <v>46361</v>
      </c>
      <c r="J27" s="30">
        <f t="shared" si="12"/>
        <v>46362</v>
      </c>
      <c r="K27" s="30">
        <f t="shared" si="12"/>
        <v>46363</v>
      </c>
      <c r="L27" s="30">
        <f t="shared" si="12"/>
        <v>46364</v>
      </c>
      <c r="M27" s="30">
        <f t="shared" si="12"/>
        <v>46365</v>
      </c>
      <c r="N27" s="30">
        <f t="shared" si="12"/>
        <v>46366</v>
      </c>
      <c r="O27" s="30">
        <f t="shared" si="12"/>
        <v>46367</v>
      </c>
      <c r="P27" s="30">
        <f t="shared" si="12"/>
        <v>46368</v>
      </c>
      <c r="Q27" s="30">
        <f t="shared" si="12"/>
        <v>46369</v>
      </c>
      <c r="R27" s="30">
        <f t="shared" si="12"/>
        <v>46370</v>
      </c>
      <c r="S27" s="30">
        <f t="shared" si="12"/>
        <v>46371</v>
      </c>
      <c r="T27" s="30">
        <f t="shared" si="12"/>
        <v>46372</v>
      </c>
      <c r="U27" s="30">
        <f t="shared" si="12"/>
        <v>46373</v>
      </c>
      <c r="V27" s="30">
        <f t="shared" si="12"/>
        <v>46374</v>
      </c>
      <c r="W27" s="30">
        <f t="shared" si="12"/>
        <v>46375</v>
      </c>
      <c r="X27" s="30">
        <f t="shared" si="12"/>
        <v>46376</v>
      </c>
      <c r="Y27" s="30">
        <f t="shared" si="12"/>
        <v>46377</v>
      </c>
      <c r="Z27" s="30">
        <f t="shared" si="12"/>
        <v>46378</v>
      </c>
      <c r="AA27" s="30">
        <f t="shared" si="12"/>
        <v>46379</v>
      </c>
      <c r="AB27" s="30">
        <f t="shared" si="12"/>
        <v>46380</v>
      </c>
      <c r="AC27" s="30">
        <f t="shared" si="12"/>
        <v>46381</v>
      </c>
      <c r="AD27" s="30">
        <f t="shared" si="12"/>
        <v>46382</v>
      </c>
      <c r="AE27" s="30">
        <f t="shared" si="12"/>
        <v>46383</v>
      </c>
      <c r="AF27" s="30">
        <f t="shared" si="12"/>
        <v>46384</v>
      </c>
      <c r="AG27" s="30">
        <f t="shared" si="12"/>
        <v>46385</v>
      </c>
      <c r="AH27" s="30">
        <f t="shared" si="12"/>
        <v>46386</v>
      </c>
      <c r="AI27" s="30">
        <f t="shared" si="12"/>
        <v>46387</v>
      </c>
      <c r="AJ27" s="30">
        <f t="shared" si="12"/>
        <v>46388</v>
      </c>
      <c r="AK27" s="30">
        <f t="shared" si="12"/>
        <v>46389</v>
      </c>
      <c r="AL27" s="30">
        <f t="shared" si="12"/>
        <v>46390</v>
      </c>
      <c r="AM27" s="30">
        <f t="shared" si="12"/>
        <v>46391</v>
      </c>
      <c r="AP27" s="1"/>
      <c r="AQ27" s="1"/>
      <c r="AR27" s="5"/>
      <c r="AS27" s="6"/>
      <c r="AT27" s="6"/>
    </row>
    <row r="28" spans="1:46" s="3" customFormat="1" x14ac:dyDescent="0.25">
      <c r="A28" s="13"/>
      <c r="B28" s="13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O28" s="1"/>
      <c r="AQ28" s="1"/>
      <c r="AR28" s="5"/>
      <c r="AS28" s="5"/>
      <c r="AT28" s="5"/>
    </row>
    <row r="29" spans="1:46" s="3" customFormat="1" x14ac:dyDescent="0.25">
      <c r="A29" s="13"/>
      <c r="B29" s="13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R29" s="5"/>
      <c r="AS29" s="5"/>
      <c r="AT29" s="5"/>
    </row>
    <row r="30" spans="1:46" s="3" customFormat="1" x14ac:dyDescent="0.25">
      <c r="A30" s="13"/>
      <c r="B30" s="13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R30" s="5"/>
    </row>
    <row r="31" spans="1:46" s="3" customFormat="1" x14ac:dyDescent="0.25">
      <c r="A31" s="13"/>
      <c r="B31" s="13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Q31" s="5"/>
    </row>
    <row r="32" spans="1:46" s="3" customFormat="1" x14ac:dyDescent="0.25">
      <c r="A32" s="13"/>
      <c r="B32" s="13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P32" s="15" t="s">
        <v>23</v>
      </c>
      <c r="AQ32" s="15" t="s">
        <v>33</v>
      </c>
    </row>
    <row r="33" spans="1:44" s="3" customFormat="1" x14ac:dyDescent="0.25">
      <c r="A33" s="13"/>
      <c r="B33" s="1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P33" s="16" t="s">
        <v>10</v>
      </c>
      <c r="AQ33" s="16" t="s">
        <v>34</v>
      </c>
    </row>
    <row r="34" spans="1:44" s="3" customFormat="1" x14ac:dyDescent="0.25">
      <c r="A34" s="13"/>
      <c r="B34" s="13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P34" s="16" t="s">
        <v>12</v>
      </c>
      <c r="AQ34" s="16" t="s">
        <v>34</v>
      </c>
    </row>
    <row r="35" spans="1:44" s="3" customFormat="1" ht="15.6" customHeight="1" x14ac:dyDescent="0.25">
      <c r="A35" s="13"/>
      <c r="B35" s="13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P35" s="16" t="s">
        <v>13</v>
      </c>
      <c r="AQ35" s="16" t="s">
        <v>35</v>
      </c>
    </row>
    <row r="36" spans="1:44" s="3" customFormat="1" ht="15.6" customHeight="1" x14ac:dyDescent="0.25">
      <c r="A36" s="13"/>
      <c r="B36" s="13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P36" s="16" t="s">
        <v>14</v>
      </c>
      <c r="AQ36" s="16" t="s">
        <v>35</v>
      </c>
    </row>
    <row r="37" spans="1:44" s="3" customFormat="1" ht="15.6" customHeight="1" x14ac:dyDescent="0.25">
      <c r="A37" s="13"/>
      <c r="B37" s="13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O37" s="5"/>
      <c r="AP37" s="16" t="s">
        <v>15</v>
      </c>
      <c r="AQ37" s="16" t="s">
        <v>35</v>
      </c>
    </row>
    <row r="38" spans="1:44" s="3" customFormat="1" ht="15.6" customHeight="1" x14ac:dyDescent="0.25">
      <c r="A38" s="13"/>
      <c r="B38" s="13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P38" s="16" t="s">
        <v>16</v>
      </c>
      <c r="AQ38" s="16" t="s">
        <v>36</v>
      </c>
    </row>
    <row r="39" spans="1:44" s="3" customFormat="1" ht="15.6" customHeight="1" x14ac:dyDescent="0.25">
      <c r="A39" s="13"/>
      <c r="B39" s="13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P39" s="16" t="s">
        <v>17</v>
      </c>
      <c r="AQ39" s="16" t="s">
        <v>36</v>
      </c>
    </row>
    <row r="40" spans="1:44" s="3" customFormat="1" ht="15.6" customHeight="1" x14ac:dyDescent="0.25">
      <c r="A40" s="13"/>
      <c r="B40" s="13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P40" s="16" t="s">
        <v>18</v>
      </c>
      <c r="AQ40" s="16" t="s">
        <v>36</v>
      </c>
    </row>
    <row r="41" spans="1:44" s="3" customFormat="1" ht="15.6" customHeight="1" x14ac:dyDescent="0.25">
      <c r="A41" s="13"/>
      <c r="B41" s="13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P41" s="16" t="s">
        <v>19</v>
      </c>
      <c r="AQ41" s="16" t="s">
        <v>37</v>
      </c>
      <c r="AR41" s="13"/>
    </row>
    <row r="42" spans="1:44" s="3" customFormat="1" ht="15.6" customHeight="1" x14ac:dyDescent="0.25">
      <c r="A42" s="13"/>
      <c r="B42" s="13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P42" s="16" t="s">
        <v>20</v>
      </c>
      <c r="AQ42" s="16" t="s">
        <v>37</v>
      </c>
      <c r="AR42" s="13"/>
    </row>
    <row r="43" spans="1:44" s="3" customFormat="1" ht="15.6" customHeight="1" x14ac:dyDescent="0.25">
      <c r="A43" s="13"/>
      <c r="B43" s="13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P43" s="16" t="s">
        <v>21</v>
      </c>
      <c r="AQ43" s="16" t="s">
        <v>37</v>
      </c>
      <c r="AR43" s="13"/>
    </row>
    <row r="44" spans="1:44" s="3" customFormat="1" ht="15.6" customHeight="1" x14ac:dyDescent="0.25">
      <c r="A44" s="13"/>
      <c r="B44" s="13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P44" s="16" t="s">
        <v>22</v>
      </c>
      <c r="AQ44" s="16" t="s">
        <v>34</v>
      </c>
      <c r="AR44" s="13"/>
    </row>
    <row r="45" spans="1:44" s="3" customFormat="1" ht="15.6" customHeight="1" x14ac:dyDescent="0.25">
      <c r="A45" s="12"/>
      <c r="B45" s="12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"/>
    </row>
    <row r="46" spans="1:44" s="3" customFormat="1" ht="15.6" customHeight="1" x14ac:dyDescent="0.25">
      <c r="A46" s="12"/>
      <c r="B46" s="12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"/>
      <c r="AP46" s="15" t="s">
        <v>24</v>
      </c>
    </row>
    <row r="47" spans="1:44" s="3" customFormat="1" ht="15.6" customHeight="1" x14ac:dyDescent="0.25">
      <c r="A47" s="12"/>
      <c r="B47" s="12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"/>
      <c r="AP47" s="16" t="s">
        <v>6</v>
      </c>
    </row>
    <row r="48" spans="1:44" s="3" customFormat="1" ht="15.6" customHeight="1" x14ac:dyDescent="0.25">
      <c r="A48" s="12"/>
      <c r="B48" s="12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"/>
      <c r="AP48" s="16" t="s">
        <v>27</v>
      </c>
    </row>
    <row r="49" spans="1:42" s="3" customFormat="1" ht="15.6" customHeight="1" x14ac:dyDescent="0.25">
      <c r="A49" s="12"/>
      <c r="B49" s="12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"/>
      <c r="AP49" s="16" t="s">
        <v>7</v>
      </c>
    </row>
    <row r="50" spans="1:42" s="3" customFormat="1" ht="15.6" customHeight="1" x14ac:dyDescent="0.25">
      <c r="A50" s="12"/>
      <c r="B50" s="12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"/>
      <c r="AP50" s="16" t="s">
        <v>25</v>
      </c>
    </row>
    <row r="51" spans="1:42" s="3" customFormat="1" ht="15.6" customHeight="1" x14ac:dyDescent="0.25">
      <c r="A51" s="12"/>
      <c r="B51" s="12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"/>
      <c r="AP51" s="16" t="s">
        <v>8</v>
      </c>
    </row>
    <row r="52" spans="1:42" s="3" customFormat="1" ht="15.6" customHeight="1" x14ac:dyDescent="0.25">
      <c r="A52" s="12"/>
      <c r="B52" s="12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"/>
      <c r="AP52" s="16" t="s">
        <v>26</v>
      </c>
    </row>
    <row r="53" spans="1:42" s="3" customFormat="1" ht="15.6" customHeight="1" x14ac:dyDescent="0.25">
      <c r="A53" s="12"/>
      <c r="B53" s="12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"/>
      <c r="AP53" s="16" t="s">
        <v>9</v>
      </c>
    </row>
    <row r="54" spans="1:42" s="3" customFormat="1" ht="15.6" customHeight="1" x14ac:dyDescent="0.25">
      <c r="A54" s="12"/>
      <c r="B54" s="12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"/>
      <c r="AP54" s="13"/>
    </row>
    <row r="55" spans="1:42" s="3" customFormat="1" ht="15.6" customHeight="1" x14ac:dyDescent="0.25">
      <c r="A55" s="12"/>
      <c r="B55" s="12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"/>
    </row>
  </sheetData>
  <mergeCells count="10">
    <mergeCell ref="AD1:AM1"/>
    <mergeCell ref="R1:T1"/>
    <mergeCell ref="U1:W1"/>
    <mergeCell ref="X1:Z1"/>
    <mergeCell ref="AA1:AC1"/>
    <mergeCell ref="C1:E1"/>
    <mergeCell ref="F1:H1"/>
    <mergeCell ref="I1:K1"/>
    <mergeCell ref="L1:N1"/>
    <mergeCell ref="O1:Q1"/>
  </mergeCells>
  <conditionalFormatting sqref="B5 B7 B9 B11 B13 B15 B17 B19 B21 B23 B25 B27">
    <cfRule type="expression" dxfId="11" priority="288">
      <formula>INDEX($AQ$33:$AQ$44,MONTH(A5))="Fall"</formula>
    </cfRule>
    <cfRule type="expression" dxfId="10" priority="289">
      <formula>INDEX($AQ$33:$AQ$44,MONTH(A5))="Summer"</formula>
    </cfRule>
    <cfRule type="expression" dxfId="9" priority="290">
      <formula>INDEX($AQ$33:$AQ$44,MONTH(A5))="Spring"</formula>
    </cfRule>
    <cfRule type="expression" dxfId="8" priority="291">
      <formula>INDEX($AQ$33:$AQ$44,MONTH(A5))="Winter"</formula>
    </cfRule>
  </conditionalFormatting>
  <conditionalFormatting sqref="C3:AM3">
    <cfRule type="expression" dxfId="7" priority="10">
      <formula>NETWORKDAYS.INTL(C5,C5,$AQ$20)=0</formula>
    </cfRule>
  </conditionalFormatting>
  <conditionalFormatting sqref="C5:AM5 C7:AM7 C9:AM9 C11:AM11 C13:AM13 C15:AM15 C17:AM17 C19:AM19 C21:AM21 C23:AM23 C25:AM25 C27:AM27">
    <cfRule type="expression" dxfId="6" priority="216">
      <formula>MONTH(C5)&lt;&gt;MONTH($A5)</formula>
    </cfRule>
    <cfRule type="expression" dxfId="5" priority="217">
      <formula>NETWORKDAYS.INTL(C5,C5,$AQ$20)&lt;&gt;1</formula>
    </cfRule>
    <cfRule type="expression" dxfId="4" priority="218">
      <formula>INDEX($AQ$33:$AQ$44,MONTH($A5))="Fall"</formula>
    </cfRule>
    <cfRule type="expression" dxfId="3" priority="219">
      <formula>INDEX($AQ$33:$AQ$44,MONTH($A5))="Summer"</formula>
    </cfRule>
    <cfRule type="expression" dxfId="2" priority="220">
      <formula>INDEX($AQ$33:$AQ$44,MONTH($A5))="Spring"</formula>
    </cfRule>
    <cfRule type="expression" dxfId="1" priority="221">
      <formula>INDEX($AQ$33:$AQ$44,MONTH($A5))="Winter"</formula>
    </cfRule>
  </conditionalFormatting>
  <conditionalFormatting sqref="D4:AM27">
    <cfRule type="expression" dxfId="0" priority="9">
      <formula>WEEKDAY(D4,1)=$AQ$16</formula>
    </cfRule>
  </conditionalFormatting>
  <dataValidations count="2">
    <dataValidation type="textLength" operator="equal" allowBlank="1" showInputMessage="1" showErrorMessage="1" errorTitle="Weekend String" error="The weekend string needs to be 7 characters long, consisting of 0s and 1s (zeros and ones)." promptTitle="Weekend String" prompt="Enter a string of 7 characters for Monday through Sunday where 1 (one) is a weekend and 0 (zero) is a work day." sqref="AQ20" xr:uid="{00000000-0002-0000-0000-000000000000}">
      <formula1>7</formula1>
    </dataValidation>
    <dataValidation type="list" allowBlank="1" sqref="AQ33:AQ44" xr:uid="{00000000-0002-0000-0000-000001000000}">
      <formula1>"Winter,Spring,Summer,Fall"</formula1>
    </dataValidation>
  </dataValidations>
  <printOptions horizontalCentered="1"/>
  <pageMargins left="0.35" right="0.35" top="0.5" bottom="0.5" header="0.25" footer="0.25"/>
  <pageSetup orientation="landscape" r:id="rId1"/>
  <headerFooter>
    <oddFooter>&amp;L&amp;8&amp;K01+047https://www.vertex42.com/calendars/horizontal-yearly-calendars.html&amp;R&amp;8&amp;K01+047© 2018 by Vertex42.com. Free to print.</oddFooter>
  </headerFooter>
  <ignoredErrors>
    <ignoredError sqref="AQ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Calendar</vt:lpstr>
      <vt:lpstr>Calendar!calendar_days</vt:lpstr>
      <vt:lpstr>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Horizontal Yearly Calendar</dc:title>
  <dc:creator>Vertex42.com</dc:creator>
  <dc:description>(c) 2018 Vertex42 LLC. All rights reserved.</dc:description>
  <cp:lastModifiedBy>Rupak Gaudel</cp:lastModifiedBy>
  <cp:lastPrinted>2018-11-13T17:03:21Z</cp:lastPrinted>
  <dcterms:created xsi:type="dcterms:W3CDTF">2008-12-11T21:42:43Z</dcterms:created>
  <dcterms:modified xsi:type="dcterms:W3CDTF">2026-04-10T02:17:38Z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2018 Vertex42 LLC</vt:lpwstr>
  </property>
  <property fmtid="{D5CDD505-2E9C-101B-9397-08002B2CF9AE}" pid="3" name="Version">
    <vt:lpwstr>1.0.1</vt:lpwstr>
  </property>
  <property fmtid="{D5CDD505-2E9C-101B-9397-08002B2CF9AE}" pid="4" name="Source">
    <vt:lpwstr>https://www.vertex42.com/calendars/horizontal-yearly-calendars.html</vt:lpwstr>
  </property>
</Properties>
</file>