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Medication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<sst xmlns="http://schemas.openxmlformats.org/spreadsheetml/2006/main" count="108" uniqueCount="70">
  <si>
    <t xml:space="preserve">How to Use  —  Medication Tracker</t>
  </si>
  <si>
    <t xml:space="preserve">by ExcelGuru.io  |  Keep every medication, dose and refill date in one clear list.</t>
  </si>
  <si>
    <t xml:space="preserve">What this template does</t>
  </si>
  <si>
    <t xml:space="preserve">Hold all your medications with their dosage, schedule and refill date, so you can see at a glance what to take, when, and what is running low.</t>
  </si>
  <si>
    <t xml:space="preserve">Sheet 1 — Medications</t>
  </si>
  <si>
    <t xml:space="preserve">List each medication with its dosage, frequency, time of day and refill date. 'Days to Refill' counts down automatically and turns amber within a week, red when overdue.</t>
  </si>
  <si>
    <t xml:space="preserve">Sheet 2 — Dashboard</t>
  </si>
  <si>
    <t xml:space="preserve">See how many medications you manage, what needs a refill soon, and a breakdown by how often each is taken.</t>
  </si>
  <si>
    <t xml:space="preserve">An important note</t>
  </si>
  <si>
    <t xml:space="preserve">This is a personal organiser, not medical advice. Always follow the instructions from your doctor or pharmacist, and check with them before changing anything about how you take a medication.</t>
  </si>
  <si>
    <t xml:space="preserve">Make it yours</t>
  </si>
  <si>
    <t xml:space="preserve">Edit the frequency and time-of-day options on the Lists tab. Families managing several people's medications can add a 'Patient' column and filter by name.</t>
  </si>
  <si>
    <t xml:space="preserve">MEDICATION TRACKER  —  DASHBOARD</t>
  </si>
  <si>
    <t xml:space="preserve">Medications</t>
  </si>
  <si>
    <t xml:space="preserve">Refill in 7 Days</t>
  </si>
  <si>
    <t xml:space="preserve">Overdue Refills</t>
  </si>
  <si>
    <t xml:space="preserve">Once Daily</t>
  </si>
  <si>
    <t xml:space="preserve">Twice Daily</t>
  </si>
  <si>
    <t xml:space="preserve">Soonest Refill</t>
  </si>
  <si>
    <t xml:space="preserve">By Frequency</t>
  </si>
  <si>
    <t xml:space="preserve">Frequency</t>
  </si>
  <si>
    <t xml:space="preserve">Count</t>
  </si>
  <si>
    <t xml:space="preserve">Once daily</t>
  </si>
  <si>
    <t xml:space="preserve">Twice daily</t>
  </si>
  <si>
    <t xml:space="preserve">Three times daily</t>
  </si>
  <si>
    <t xml:space="preserve">Weekly</t>
  </si>
  <si>
    <t xml:space="preserve">As needed</t>
  </si>
  <si>
    <t xml:space="preserve">Medication Tracker — doses, schedules and refill reminders in one place</t>
  </si>
  <si>
    <t xml:space="preserve">Medication</t>
  </si>
  <si>
    <t xml:space="preserve">Dosage</t>
  </si>
  <si>
    <t xml:space="preserve">Time of Day</t>
  </si>
  <si>
    <t xml:space="preserve">Prescriber</t>
  </si>
  <si>
    <t xml:space="preserve">Refill Date</t>
  </si>
  <si>
    <t xml:space="preserve">Days to Refill</t>
  </si>
  <si>
    <t xml:space="preserve">Notes</t>
  </si>
  <si>
    <t xml:space="preserve">Lisinopril</t>
  </si>
  <si>
    <t xml:space="preserve">10 mg</t>
  </si>
  <si>
    <t xml:space="preserve">Morning</t>
  </si>
  <si>
    <t xml:space="preserve">Dr Patel</t>
  </si>
  <si>
    <t xml:space="preserve">Blood pressure</t>
  </si>
  <si>
    <t xml:space="preserve">Metformin</t>
  </si>
  <si>
    <t xml:space="preserve">500 mg</t>
  </si>
  <si>
    <t xml:space="preserve">Morning &amp; Evening</t>
  </si>
  <si>
    <t xml:space="preserve">With food</t>
  </si>
  <si>
    <t xml:space="preserve">Atorvastatin</t>
  </si>
  <si>
    <t xml:space="preserve">20 mg</t>
  </si>
  <si>
    <t xml:space="preserve">Bedtime</t>
  </si>
  <si>
    <t xml:space="preserve">Cholesterol</t>
  </si>
  <si>
    <t xml:space="preserve">Vitamin D</t>
  </si>
  <si>
    <t xml:space="preserve">1000 IU</t>
  </si>
  <si>
    <t xml:space="preserve">Self</t>
  </si>
  <si>
    <t xml:space="preserve">Supplement</t>
  </si>
  <si>
    <t xml:space="preserve">Levothyroxine</t>
  </si>
  <si>
    <t xml:space="preserve">50 mcg</t>
  </si>
  <si>
    <t xml:space="preserve">Dr Owen</t>
  </si>
  <si>
    <t xml:space="preserve">Empty stomach</t>
  </si>
  <si>
    <t xml:space="preserve">Ibuprofen</t>
  </si>
  <si>
    <t xml:space="preserve">400 mg</t>
  </si>
  <si>
    <t xml:space="preserve">Midday</t>
  </si>
  <si>
    <t xml:space="preserve">Pain relief</t>
  </si>
  <si>
    <t xml:space="preserve">Amlodipine</t>
  </si>
  <si>
    <t xml:space="preserve">5 mg</t>
  </si>
  <si>
    <t xml:space="preserve">Sertraline</t>
  </si>
  <si>
    <t xml:space="preserve">50 mg</t>
  </si>
  <si>
    <t xml:space="preserve">Take consistently</t>
  </si>
  <si>
    <t xml:space="preserve">Omeprazole</t>
  </si>
  <si>
    <t xml:space="preserve">Before breakfast</t>
  </si>
  <si>
    <t xml:space="preserve">Calcium</t>
  </si>
  <si>
    <t xml:space="preserve">600 mg</t>
  </si>
  <si>
    <t xml:space="preserve">Evening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</si>
</sst>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DECF"/>
      <rgbColor rgb="FFFCE9B8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Medications by Frequency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Once daily</c:v>
                </c:pt>
                <c:pt idx="1">
                  <c:v>Twice daily</c:v>
                </c:pt>
                <c:pt idx="2">
                  <c:v>Three times daily</c:v>
                </c:pt>
                <c:pt idx="3">
                  <c:v>Weekly</c:v>
                </c:pt>
                <c:pt idx="4">
                  <c:v>As needed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7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gapWidth val="150"/>
        <c:overlap val="0"/>
        <c:axId val="1350440"/>
        <c:axId val="15060276"/>
      </c:barChart>
      <c:catAx>
        <c:axId val="1350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5060276"/>
        <c:crosses val="autoZero"/>
        <c:auto val="1"/>
        <c:lblAlgn val="ctr"/>
        <c:lblOffset val="100"/>
        <c:noMultiLvlLbl val="0"/>
      </c:catAx>
      <c:valAx>
        <c:axId val="1506027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35044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10</xdr:row>
      <xdr:rowOff>0</xdr:rowOff>
    </xdr:from>
    <xdr:to>
      <xdr:col>6</xdr:col>
      <xdr:colOff>1140120</xdr:colOff>
      <xdr:row>23</xdr:row>
      <xdr:rowOff>42840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4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COUNTA(Medications!A4:A43)</f>
        <v>10</v>
      </c>
      <c r="B4" s="7"/>
      <c r="C4" s="7" t="n">
        <f aca="false">SUMPRODUCT(--(Medications!G4:G43&gt;=0),--(Medications!G4:G43&lt;=7))</f>
        <v>2</v>
      </c>
      <c r="D4" s="7"/>
      <c r="E4" s="7" t="n">
        <f aca="false">SUMPRODUCT(--(Medications!G4:G43&lt;0),--(Medications!G4:G43&lt;&gt;""))</f>
        <v>1</v>
      </c>
      <c r="F4" s="7"/>
      <c r="G4" s="7" t="n">
        <f aca="false">COUNTIF(Medications!C4:C43,"Once daily")</f>
        <v>7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COUNTIF(Medications!C4:C43,"Twice daily")</f>
        <v>2</v>
      </c>
      <c r="B7" s="7"/>
      <c r="C7" s="8" t="n">
        <f aca="false">IFERROR(MIN(H40:H49),0)</f>
        <v>3</v>
      </c>
      <c r="D7" s="8"/>
    </row>
    <row r="10" customFormat="false" ht="1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COUNTIF(Medications!C4:C43,"Once daily")</f>
        <v>7</v>
      </c>
    </row>
    <row r="13" customFormat="false" ht="15" hidden="false" customHeight="false" outlineLevel="0" collapsed="false">
      <c r="A13" s="11" t="s">
        <v>23</v>
      </c>
      <c r="B13" s="11" t="n">
        <f aca="false">COUNTIF(Medications!C4:C43,"Twice daily")</f>
        <v>2</v>
      </c>
    </row>
    <row r="14" customFormat="false" ht="15" hidden="false" customHeight="false" outlineLevel="0" collapsed="false">
      <c r="A14" s="11" t="s">
        <v>24</v>
      </c>
      <c r="B14" s="11" t="n">
        <f aca="false">COUNTIF(Medications!C4:C43,"Three times daily")</f>
        <v>0</v>
      </c>
    </row>
    <row r="15" customFormat="false" ht="15" hidden="false" customHeight="false" outlineLevel="0" collapsed="false">
      <c r="A15" s="11" t="s">
        <v>25</v>
      </c>
      <c r="B15" s="11" t="n">
        <f aca="false">COUNTIF(Medications!C4:C43,"Weekly")</f>
        <v>0</v>
      </c>
    </row>
    <row r="16" customFormat="false" ht="15" hidden="false" customHeight="false" outlineLevel="0" collapsed="false">
      <c r="A16" s="11" t="s">
        <v>26</v>
      </c>
      <c r="B16" s="11" t="n">
        <f aca="false">COUNTIF(Medications!C4:C43,"As needed")</f>
        <v>1</v>
      </c>
    </row>
    <row r="40" customFormat="false" ht="15" hidden="false" customHeight="false" outlineLevel="0" collapsed="false">
      <c r="H40" s="12" t="n">
        <f aca="false">IF(Medications!G4&gt;=0,Medications!G4,"")</f>
        <v>8</v>
      </c>
    </row>
    <row r="41" customFormat="false" ht="15" hidden="false" customHeight="false" outlineLevel="0" collapsed="false">
      <c r="H41" s="12" t="n">
        <f aca="false">IF(Medications!G5&gt;=0,Medications!G5,"")</f>
        <v>3</v>
      </c>
    </row>
    <row r="42" customFormat="false" ht="15" hidden="false" customHeight="false" outlineLevel="0" collapsed="false">
      <c r="H42" s="12" t="n">
        <f aca="false">IF(Medications!G6&gt;=0,Medications!G6,"")</f>
        <v>25</v>
      </c>
    </row>
    <row r="43" customFormat="false" ht="15" hidden="false" customHeight="false" outlineLevel="0" collapsed="false">
      <c r="H43" s="12" t="n">
        <f aca="false">IF(Medications!G7&gt;=0,Medications!G7,"")</f>
        <v>40</v>
      </c>
    </row>
    <row r="44" customFormat="false" ht="15" hidden="false" customHeight="false" outlineLevel="0" collapsed="false">
      <c r="H44" s="0" t="str">
        <f aca="false">IF(Medications!G8&gt;=0,Medications!G8,"")</f>
        <v/>
      </c>
    </row>
    <row r="45" customFormat="false" ht="15" hidden="false" customHeight="false" outlineLevel="0" collapsed="false">
      <c r="H45" s="12" t="n">
        <f aca="false">IF(Medications!G9&gt;=0,Medications!G9,"")</f>
        <v>60</v>
      </c>
    </row>
    <row r="46" customFormat="false" ht="15" hidden="false" customHeight="false" outlineLevel="0" collapsed="false">
      <c r="H46" s="12" t="n">
        <f aca="false">IF(Medications!G10&gt;=0,Medications!G10,"")</f>
        <v>12</v>
      </c>
    </row>
    <row r="47" customFormat="false" ht="15" hidden="false" customHeight="false" outlineLevel="0" collapsed="false">
      <c r="H47" s="12" t="n">
        <f aca="false">IF(Medications!G11&gt;=0,Medications!G11,"")</f>
        <v>6</v>
      </c>
    </row>
    <row r="48" customFormat="false" ht="15" hidden="false" customHeight="false" outlineLevel="0" collapsed="false">
      <c r="H48" s="12" t="n">
        <f aca="false">IF(Medications!G12&gt;=0,Medications!G12,"")</f>
        <v>18</v>
      </c>
    </row>
    <row r="49" customFormat="false" ht="15" hidden="false" customHeight="false" outlineLevel="0" collapsed="false">
      <c r="H49" s="12" t="n">
        <f aca="false">IF(Medications!G13&gt;=0,Medications!G13,"")</f>
        <v>30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10"/>
    <col collapsed="false" customWidth="true" hidden="false" outlineLevel="0" max="3" min="3" style="0" width="16"/>
    <col collapsed="false" customWidth="true" hidden="false" outlineLevel="0" max="4" min="4" style="0" width="18"/>
    <col collapsed="false" customWidth="true" hidden="false" outlineLevel="0" max="5" min="5" style="0" width="12"/>
    <col collapsed="false" customWidth="true" hidden="false" outlineLevel="0" max="6" min="6" style="0" width="13"/>
    <col collapsed="false" customWidth="true" hidden="false" outlineLevel="0" max="7" min="7" style="0" width="14"/>
    <col collapsed="false" customWidth="true" hidden="false" outlineLevel="0" max="8" min="8" style="0" width="20"/>
  </cols>
  <sheetData>
    <row r="1" customFormat="false" ht="90.25" hidden="false" customHeight="false" outlineLevel="0" collapsed="false">
      <c r="A1" s="13" t="s">
        <v>27</v>
      </c>
    </row>
    <row r="3" customFormat="false" ht="15" hidden="false" customHeight="false" outlineLevel="0" collapsed="false">
      <c r="A3" s="14" t="s">
        <v>28</v>
      </c>
      <c r="B3" s="14" t="s">
        <v>29</v>
      </c>
      <c r="C3" s="14" t="s">
        <v>20</v>
      </c>
      <c r="D3" s="14" t="s">
        <v>30</v>
      </c>
      <c r="E3" s="14" t="s">
        <v>31</v>
      </c>
      <c r="F3" s="14" t="s">
        <v>32</v>
      </c>
      <c r="G3" s="14" t="s">
        <v>33</v>
      </c>
      <c r="H3" s="14" t="s">
        <v>34</v>
      </c>
    </row>
    <row r="4" customFormat="false" ht="15" hidden="false" customHeight="false" outlineLevel="0" collapsed="false">
      <c r="A4" s="15" t="s">
        <v>35</v>
      </c>
      <c r="B4" s="15" t="s">
        <v>36</v>
      </c>
      <c r="C4" s="16" t="s">
        <v>22</v>
      </c>
      <c r="D4" s="16" t="s">
        <v>37</v>
      </c>
      <c r="E4" s="15" t="s">
        <v>38</v>
      </c>
      <c r="F4" s="17" t="n">
        <v>46194</v>
      </c>
      <c r="G4" s="18" t="n">
        <f aca="true">IF(F4="","",F4-TODAY())</f>
        <v>8</v>
      </c>
      <c r="H4" s="15" t="s">
        <v>39</v>
      </c>
    </row>
    <row r="5" customFormat="false" ht="15" hidden="false" customHeight="false" outlineLevel="0" collapsed="false">
      <c r="A5" s="15" t="s">
        <v>40</v>
      </c>
      <c r="B5" s="15" t="s">
        <v>41</v>
      </c>
      <c r="C5" s="16" t="s">
        <v>23</v>
      </c>
      <c r="D5" s="16" t="s">
        <v>42</v>
      </c>
      <c r="E5" s="15" t="s">
        <v>38</v>
      </c>
      <c r="F5" s="17" t="n">
        <v>46189</v>
      </c>
      <c r="G5" s="19" t="n">
        <f aca="true">IF(F5="","",F5-TODAY())</f>
        <v>3</v>
      </c>
      <c r="H5" s="15" t="s">
        <v>43</v>
      </c>
    </row>
    <row r="6" customFormat="false" ht="15" hidden="false" customHeight="false" outlineLevel="0" collapsed="false">
      <c r="A6" s="15" t="s">
        <v>44</v>
      </c>
      <c r="B6" s="15" t="s">
        <v>45</v>
      </c>
      <c r="C6" s="16" t="s">
        <v>22</v>
      </c>
      <c r="D6" s="16" t="s">
        <v>46</v>
      </c>
      <c r="E6" s="15" t="s">
        <v>38</v>
      </c>
      <c r="F6" s="17" t="n">
        <v>46211</v>
      </c>
      <c r="G6" s="18" t="n">
        <f aca="true">IF(F6="","",F6-TODAY())</f>
        <v>25</v>
      </c>
      <c r="H6" s="15" t="s">
        <v>47</v>
      </c>
    </row>
    <row r="7" customFormat="false" ht="15" hidden="false" customHeight="false" outlineLevel="0" collapsed="false">
      <c r="A7" s="15" t="s">
        <v>48</v>
      </c>
      <c r="B7" s="15" t="s">
        <v>49</v>
      </c>
      <c r="C7" s="16" t="s">
        <v>22</v>
      </c>
      <c r="D7" s="16" t="s">
        <v>37</v>
      </c>
      <c r="E7" s="15" t="s">
        <v>50</v>
      </c>
      <c r="F7" s="17" t="n">
        <v>46226</v>
      </c>
      <c r="G7" s="19" t="n">
        <f aca="true">IF(F7="","",F7-TODAY())</f>
        <v>40</v>
      </c>
      <c r="H7" s="15" t="s">
        <v>51</v>
      </c>
    </row>
    <row r="8" customFormat="false" ht="15" hidden="false" customHeight="false" outlineLevel="0" collapsed="false">
      <c r="A8" s="15" t="s">
        <v>52</v>
      </c>
      <c r="B8" s="15" t="s">
        <v>53</v>
      </c>
      <c r="C8" s="16" t="s">
        <v>22</v>
      </c>
      <c r="D8" s="16" t="s">
        <v>37</v>
      </c>
      <c r="E8" s="15" t="s">
        <v>54</v>
      </c>
      <c r="F8" s="17" t="n">
        <v>46184</v>
      </c>
      <c r="G8" s="18" t="n">
        <f aca="true">IF(F8="","",F8-TODAY())</f>
        <v>-2</v>
      </c>
      <c r="H8" s="15" t="s">
        <v>55</v>
      </c>
    </row>
    <row r="9" customFormat="false" ht="15" hidden="false" customHeight="false" outlineLevel="0" collapsed="false">
      <c r="A9" s="15" t="s">
        <v>56</v>
      </c>
      <c r="B9" s="15" t="s">
        <v>57</v>
      </c>
      <c r="C9" s="16" t="s">
        <v>26</v>
      </c>
      <c r="D9" s="16" t="s">
        <v>58</v>
      </c>
      <c r="E9" s="15" t="s">
        <v>50</v>
      </c>
      <c r="F9" s="17" t="n">
        <v>46246</v>
      </c>
      <c r="G9" s="19" t="n">
        <f aca="true">IF(F9="","",F9-TODAY())</f>
        <v>60</v>
      </c>
      <c r="H9" s="15" t="s">
        <v>59</v>
      </c>
    </row>
    <row r="10" customFormat="false" ht="15" hidden="false" customHeight="false" outlineLevel="0" collapsed="false">
      <c r="A10" s="15" t="s">
        <v>60</v>
      </c>
      <c r="B10" s="15" t="s">
        <v>61</v>
      </c>
      <c r="C10" s="16" t="s">
        <v>22</v>
      </c>
      <c r="D10" s="16" t="s">
        <v>37</v>
      </c>
      <c r="E10" s="15" t="s">
        <v>38</v>
      </c>
      <c r="F10" s="17" t="n">
        <v>46198</v>
      </c>
      <c r="G10" s="18" t="n">
        <f aca="true">IF(F10="","",F10-TODAY())</f>
        <v>12</v>
      </c>
      <c r="H10" s="15" t="s">
        <v>39</v>
      </c>
    </row>
    <row r="11" customFormat="false" ht="15" hidden="false" customHeight="false" outlineLevel="0" collapsed="false">
      <c r="A11" s="15" t="s">
        <v>62</v>
      </c>
      <c r="B11" s="15" t="s">
        <v>63</v>
      </c>
      <c r="C11" s="16" t="s">
        <v>22</v>
      </c>
      <c r="D11" s="16" t="s">
        <v>37</v>
      </c>
      <c r="E11" s="15" t="s">
        <v>54</v>
      </c>
      <c r="F11" s="17" t="n">
        <v>46192</v>
      </c>
      <c r="G11" s="19" t="n">
        <f aca="true">IF(F11="","",F11-TODAY())</f>
        <v>6</v>
      </c>
      <c r="H11" s="15" t="s">
        <v>64</v>
      </c>
    </row>
    <row r="12" customFormat="false" ht="15" hidden="false" customHeight="false" outlineLevel="0" collapsed="false">
      <c r="A12" s="15" t="s">
        <v>65</v>
      </c>
      <c r="B12" s="15" t="s">
        <v>45</v>
      </c>
      <c r="C12" s="16" t="s">
        <v>22</v>
      </c>
      <c r="D12" s="16" t="s">
        <v>37</v>
      </c>
      <c r="E12" s="15" t="s">
        <v>54</v>
      </c>
      <c r="F12" s="17" t="n">
        <v>46204</v>
      </c>
      <c r="G12" s="18" t="n">
        <f aca="true">IF(F12="","",F12-TODAY())</f>
        <v>18</v>
      </c>
      <c r="H12" s="15" t="s">
        <v>66</v>
      </c>
    </row>
    <row r="13" customFormat="false" ht="15" hidden="false" customHeight="false" outlineLevel="0" collapsed="false">
      <c r="A13" s="15" t="s">
        <v>67</v>
      </c>
      <c r="B13" s="15" t="s">
        <v>68</v>
      </c>
      <c r="C13" s="16" t="s">
        <v>23</v>
      </c>
      <c r="D13" s="16" t="s">
        <v>42</v>
      </c>
      <c r="E13" s="15" t="s">
        <v>50</v>
      </c>
      <c r="F13" s="17" t="n">
        <v>46216</v>
      </c>
      <c r="G13" s="19" t="n">
        <f aca="true">IF(F13="","",F13-TODAY())</f>
        <v>30</v>
      </c>
      <c r="H13" s="15" t="s">
        <v>51</v>
      </c>
    </row>
    <row r="14" customFormat="false" ht="15" hidden="false" customHeight="false" outlineLevel="0" collapsed="false">
      <c r="A14" s="15"/>
      <c r="B14" s="15"/>
      <c r="C14" s="16"/>
      <c r="D14" s="16"/>
      <c r="E14" s="15"/>
      <c r="F14" s="17"/>
      <c r="G14" s="18" t="str">
        <f aca="true">IF(F14="","",F14-TODAY())</f>
        <v/>
      </c>
      <c r="H14" s="15"/>
    </row>
    <row r="15" customFormat="false" ht="15" hidden="false" customHeight="false" outlineLevel="0" collapsed="false">
      <c r="A15" s="15"/>
      <c r="B15" s="15"/>
      <c r="C15" s="16"/>
      <c r="D15" s="16"/>
      <c r="E15" s="15"/>
      <c r="F15" s="17"/>
      <c r="G15" s="19" t="str">
        <f aca="true">IF(F15="","",F15-TODAY())</f>
        <v/>
      </c>
      <c r="H15" s="15"/>
    </row>
    <row r="16" customFormat="false" ht="15" hidden="false" customHeight="false" outlineLevel="0" collapsed="false">
      <c r="A16" s="15"/>
      <c r="B16" s="15"/>
      <c r="C16" s="16"/>
      <c r="D16" s="16"/>
      <c r="E16" s="15"/>
      <c r="F16" s="17"/>
      <c r="G16" s="18" t="str">
        <f aca="true">IF(F16="","",F16-TODAY())</f>
        <v/>
      </c>
      <c r="H16" s="15"/>
    </row>
    <row r="17" customFormat="false" ht="15" hidden="false" customHeight="false" outlineLevel="0" collapsed="false">
      <c r="A17" s="15"/>
      <c r="B17" s="15"/>
      <c r="C17" s="16"/>
      <c r="D17" s="16"/>
      <c r="E17" s="15"/>
      <c r="F17" s="17"/>
      <c r="G17" s="19" t="str">
        <f aca="true">IF(F17="","",F17-TODAY())</f>
        <v/>
      </c>
      <c r="H17" s="15"/>
    </row>
    <row r="18" customFormat="false" ht="15" hidden="false" customHeight="false" outlineLevel="0" collapsed="false">
      <c r="A18" s="15"/>
      <c r="B18" s="15"/>
      <c r="C18" s="16"/>
      <c r="D18" s="16"/>
      <c r="E18" s="15"/>
      <c r="F18" s="17"/>
      <c r="G18" s="18" t="str">
        <f aca="true">IF(F18="","",F18-TODAY())</f>
        <v/>
      </c>
      <c r="H18" s="15"/>
    </row>
    <row r="19" customFormat="false" ht="15" hidden="false" customHeight="false" outlineLevel="0" collapsed="false">
      <c r="A19" s="15"/>
      <c r="B19" s="15"/>
      <c r="C19" s="16"/>
      <c r="D19" s="16"/>
      <c r="E19" s="15"/>
      <c r="F19" s="17"/>
      <c r="G19" s="19" t="str">
        <f aca="true">IF(F19="","",F19-TODAY())</f>
        <v/>
      </c>
      <c r="H19" s="15"/>
    </row>
    <row r="20" customFormat="false" ht="15" hidden="false" customHeight="false" outlineLevel="0" collapsed="false">
      <c r="A20" s="15"/>
      <c r="B20" s="15"/>
      <c r="C20" s="16"/>
      <c r="D20" s="16"/>
      <c r="E20" s="15"/>
      <c r="F20" s="17"/>
      <c r="G20" s="18" t="str">
        <f aca="true">IF(F20="","",F20-TODAY())</f>
        <v/>
      </c>
      <c r="H20" s="15"/>
    </row>
    <row r="21" customFormat="false" ht="15" hidden="false" customHeight="false" outlineLevel="0" collapsed="false">
      <c r="A21" s="15"/>
      <c r="B21" s="15"/>
      <c r="C21" s="16"/>
      <c r="D21" s="16"/>
      <c r="E21" s="15"/>
      <c r="F21" s="17"/>
      <c r="G21" s="19" t="str">
        <f aca="true">IF(F21="","",F21-TODAY())</f>
        <v/>
      </c>
      <c r="H21" s="15"/>
    </row>
    <row r="22" customFormat="false" ht="15" hidden="false" customHeight="false" outlineLevel="0" collapsed="false">
      <c r="A22" s="15"/>
      <c r="B22" s="15"/>
      <c r="C22" s="16"/>
      <c r="D22" s="16"/>
      <c r="E22" s="15"/>
      <c r="F22" s="17"/>
      <c r="G22" s="18" t="str">
        <f aca="true">IF(F22="","",F22-TODAY())</f>
        <v/>
      </c>
      <c r="H22" s="15"/>
    </row>
    <row r="23" customFormat="false" ht="15" hidden="false" customHeight="false" outlineLevel="0" collapsed="false">
      <c r="A23" s="15"/>
      <c r="B23" s="15"/>
      <c r="C23" s="16"/>
      <c r="D23" s="16"/>
      <c r="E23" s="15"/>
      <c r="F23" s="17"/>
      <c r="G23" s="19" t="str">
        <f aca="true">IF(F23="","",F23-TODAY())</f>
        <v/>
      </c>
      <c r="H23" s="15"/>
    </row>
    <row r="24" customFormat="false" ht="15" hidden="false" customHeight="false" outlineLevel="0" collapsed="false">
      <c r="A24" s="15"/>
      <c r="B24" s="15"/>
      <c r="C24" s="16"/>
      <c r="D24" s="16"/>
      <c r="E24" s="15"/>
      <c r="F24" s="17"/>
      <c r="G24" s="18" t="str">
        <f aca="true">IF(F24="","",F24-TODAY())</f>
        <v/>
      </c>
      <c r="H24" s="15"/>
    </row>
    <row r="25" customFormat="false" ht="15" hidden="false" customHeight="false" outlineLevel="0" collapsed="false">
      <c r="A25" s="15"/>
      <c r="B25" s="15"/>
      <c r="C25" s="16"/>
      <c r="D25" s="16"/>
      <c r="E25" s="15"/>
      <c r="F25" s="17"/>
      <c r="G25" s="19" t="str">
        <f aca="true">IF(F25="","",F25-TODAY())</f>
        <v/>
      </c>
      <c r="H25" s="15"/>
    </row>
    <row r="26" customFormat="false" ht="15" hidden="false" customHeight="false" outlineLevel="0" collapsed="false">
      <c r="A26" s="15"/>
      <c r="B26" s="15"/>
      <c r="C26" s="16"/>
      <c r="D26" s="16"/>
      <c r="E26" s="15"/>
      <c r="F26" s="17"/>
      <c r="G26" s="18" t="str">
        <f aca="true">IF(F26="","",F26-TODAY())</f>
        <v/>
      </c>
      <c r="H26" s="15"/>
    </row>
    <row r="27" customFormat="false" ht="15" hidden="false" customHeight="false" outlineLevel="0" collapsed="false">
      <c r="A27" s="15"/>
      <c r="B27" s="15"/>
      <c r="C27" s="16"/>
      <c r="D27" s="16"/>
      <c r="E27" s="15"/>
      <c r="F27" s="17"/>
      <c r="G27" s="19" t="str">
        <f aca="true">IF(F27="","",F27-TODAY())</f>
        <v/>
      </c>
      <c r="H27" s="15"/>
    </row>
    <row r="28" customFormat="false" ht="15" hidden="false" customHeight="false" outlineLevel="0" collapsed="false">
      <c r="A28" s="15"/>
      <c r="B28" s="15"/>
      <c r="C28" s="16"/>
      <c r="D28" s="16"/>
      <c r="E28" s="15"/>
      <c r="F28" s="17"/>
      <c r="G28" s="18" t="str">
        <f aca="true">IF(F28="","",F28-TODAY())</f>
        <v/>
      </c>
      <c r="H28" s="15"/>
    </row>
    <row r="29" customFormat="false" ht="15" hidden="false" customHeight="false" outlineLevel="0" collapsed="false">
      <c r="A29" s="15"/>
      <c r="B29" s="15"/>
      <c r="C29" s="16"/>
      <c r="D29" s="16"/>
      <c r="E29" s="15"/>
      <c r="F29" s="17"/>
      <c r="G29" s="19" t="str">
        <f aca="true">IF(F29="","",F29-TODAY())</f>
        <v/>
      </c>
      <c r="H29" s="15"/>
    </row>
    <row r="30" customFormat="false" ht="15" hidden="false" customHeight="false" outlineLevel="0" collapsed="false">
      <c r="A30" s="15"/>
      <c r="B30" s="15"/>
      <c r="C30" s="16"/>
      <c r="D30" s="16"/>
      <c r="E30" s="15"/>
      <c r="F30" s="17"/>
      <c r="G30" s="18" t="str">
        <f aca="true">IF(F30="","",F30-TODAY())</f>
        <v/>
      </c>
      <c r="H30" s="15"/>
    </row>
    <row r="31" customFormat="false" ht="15" hidden="false" customHeight="false" outlineLevel="0" collapsed="false">
      <c r="A31" s="15"/>
      <c r="B31" s="15"/>
      <c r="C31" s="16"/>
      <c r="D31" s="16"/>
      <c r="E31" s="15"/>
      <c r="F31" s="17"/>
      <c r="G31" s="19" t="str">
        <f aca="true">IF(F31="","",F31-TODAY())</f>
        <v/>
      </c>
      <c r="H31" s="15"/>
    </row>
    <row r="32" customFormat="false" ht="15" hidden="false" customHeight="false" outlineLevel="0" collapsed="false">
      <c r="A32" s="15"/>
      <c r="B32" s="15"/>
      <c r="C32" s="16"/>
      <c r="D32" s="16"/>
      <c r="E32" s="15"/>
      <c r="F32" s="17"/>
      <c r="G32" s="18" t="str">
        <f aca="true">IF(F32="","",F32-TODAY())</f>
        <v/>
      </c>
      <c r="H32" s="15"/>
    </row>
    <row r="33" customFormat="false" ht="15" hidden="false" customHeight="false" outlineLevel="0" collapsed="false">
      <c r="A33" s="15"/>
      <c r="B33" s="15"/>
      <c r="C33" s="16"/>
      <c r="D33" s="16"/>
      <c r="E33" s="15"/>
      <c r="F33" s="17"/>
      <c r="G33" s="19" t="str">
        <f aca="true">IF(F33="","",F33-TODAY())</f>
        <v/>
      </c>
      <c r="H33" s="15"/>
    </row>
    <row r="34" customFormat="false" ht="15" hidden="false" customHeight="false" outlineLevel="0" collapsed="false">
      <c r="A34" s="15"/>
      <c r="B34" s="15"/>
      <c r="C34" s="16"/>
      <c r="D34" s="16"/>
      <c r="E34" s="15"/>
      <c r="F34" s="17"/>
      <c r="G34" s="18" t="str">
        <f aca="true">IF(F34="","",F34-TODAY())</f>
        <v/>
      </c>
      <c r="H34" s="15"/>
    </row>
    <row r="35" customFormat="false" ht="15" hidden="false" customHeight="false" outlineLevel="0" collapsed="false">
      <c r="A35" s="15"/>
      <c r="B35" s="15"/>
      <c r="C35" s="16"/>
      <c r="D35" s="16"/>
      <c r="E35" s="15"/>
      <c r="F35" s="17"/>
      <c r="G35" s="19" t="str">
        <f aca="true">IF(F35="","",F35-TODAY())</f>
        <v/>
      </c>
      <c r="H35" s="15"/>
    </row>
    <row r="36" customFormat="false" ht="15" hidden="false" customHeight="false" outlineLevel="0" collapsed="false">
      <c r="A36" s="15"/>
      <c r="B36" s="15"/>
      <c r="C36" s="16"/>
      <c r="D36" s="16"/>
      <c r="E36" s="15"/>
      <c r="F36" s="17"/>
      <c r="G36" s="18" t="str">
        <f aca="true">IF(F36="","",F36-TODAY())</f>
        <v/>
      </c>
      <c r="H36" s="15"/>
    </row>
    <row r="37" customFormat="false" ht="15" hidden="false" customHeight="false" outlineLevel="0" collapsed="false">
      <c r="A37" s="15"/>
      <c r="B37" s="15"/>
      <c r="C37" s="16"/>
      <c r="D37" s="16"/>
      <c r="E37" s="15"/>
      <c r="F37" s="17"/>
      <c r="G37" s="19" t="str">
        <f aca="true">IF(F37="","",F37-TODAY())</f>
        <v/>
      </c>
      <c r="H37" s="15"/>
    </row>
    <row r="38" customFormat="false" ht="15" hidden="false" customHeight="false" outlineLevel="0" collapsed="false">
      <c r="A38" s="15"/>
      <c r="B38" s="15"/>
      <c r="C38" s="16"/>
      <c r="D38" s="16"/>
      <c r="E38" s="15"/>
      <c r="F38" s="17"/>
      <c r="G38" s="18" t="str">
        <f aca="true">IF(F38="","",F38-TODAY())</f>
        <v/>
      </c>
      <c r="H38" s="15"/>
    </row>
    <row r="39" customFormat="false" ht="15" hidden="false" customHeight="false" outlineLevel="0" collapsed="false">
      <c r="A39" s="15"/>
      <c r="B39" s="15"/>
      <c r="C39" s="16"/>
      <c r="D39" s="16"/>
      <c r="E39" s="15"/>
      <c r="F39" s="17"/>
      <c r="G39" s="19" t="str">
        <f aca="true">IF(F39="","",F39-TODAY())</f>
        <v/>
      </c>
      <c r="H39" s="15"/>
    </row>
    <row r="40" customFormat="false" ht="15" hidden="false" customHeight="false" outlineLevel="0" collapsed="false">
      <c r="A40" s="15"/>
      <c r="B40" s="15"/>
      <c r="C40" s="16"/>
      <c r="D40" s="16"/>
      <c r="E40" s="15"/>
      <c r="F40" s="17"/>
      <c r="G40" s="18" t="str">
        <f aca="true">IF(F40="","",F40-TODAY())</f>
        <v/>
      </c>
      <c r="H40" s="15"/>
    </row>
    <row r="41" customFormat="false" ht="15" hidden="false" customHeight="false" outlineLevel="0" collapsed="false">
      <c r="A41" s="15"/>
      <c r="B41" s="15"/>
      <c r="C41" s="16"/>
      <c r="D41" s="16"/>
      <c r="E41" s="15"/>
      <c r="F41" s="17"/>
      <c r="G41" s="19" t="str">
        <f aca="true">IF(F41="","",F41-TODAY())</f>
        <v/>
      </c>
      <c r="H41" s="15"/>
    </row>
    <row r="42" customFormat="false" ht="15" hidden="false" customHeight="false" outlineLevel="0" collapsed="false">
      <c r="A42" s="15"/>
      <c r="B42" s="15"/>
      <c r="C42" s="16"/>
      <c r="D42" s="16"/>
      <c r="E42" s="15"/>
      <c r="F42" s="17"/>
      <c r="G42" s="18" t="str">
        <f aca="true">IF(F42="","",F42-TODAY())</f>
        <v/>
      </c>
      <c r="H42" s="15"/>
    </row>
    <row r="43" customFormat="false" ht="15" hidden="false" customHeight="false" outlineLevel="0" collapsed="false">
      <c r="A43" s="15"/>
      <c r="B43" s="15"/>
      <c r="C43" s="16"/>
      <c r="D43" s="16"/>
      <c r="E43" s="15"/>
      <c r="F43" s="17"/>
      <c r="G43" s="19" t="str">
        <f aca="true">IF(F43="","",F43-TODAY())</f>
        <v/>
      </c>
      <c r="H43" s="15"/>
    </row>
  </sheetData>
  <conditionalFormatting sqref="G4:G43">
    <cfRule type="cellIs" priority="2" operator="lessThan" aboveAverage="0" equalAverage="0" bottom="0" percent="0" rank="0" text="" dxfId="0">
      <formula>0</formula>
    </cfRule>
    <cfRule type="cellIs" priority="3" operator="between" aboveAverage="0" equalAverage="0" bottom="0" percent="0" rank="0" text="" dxfId="1">
      <formula>0</formula>
      <formula>7</formula>
    </cfRule>
  </conditionalFormatting>
  <dataValidations count="2">
    <dataValidation allowBlank="true" errorStyle="stop" operator="between" showDropDown="false" showErrorMessage="false" showInputMessage="false" sqref="C4:C43" type="list">
      <formula1>Lists!$A$4:$A$8</formula1>
      <formula2>0</formula2>
    </dataValidation>
    <dataValidation allowBlank="true" errorStyle="stop" operator="between" showDropDown="false" showErrorMessage="false" showInputMessage="false" sqref="D4:D43" type="list">
      <formula1>Lists!$B$4:$B$8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3" customFormat="false" ht="15" hidden="false" customHeight="false" outlineLevel="0" collapsed="false">
      <c r="A3" s="20" t="s">
        <v>20</v>
      </c>
      <c r="B3" s="20" t="s">
        <v>30</v>
      </c>
    </row>
    <row r="4" customFormat="false" ht="15" hidden="false" customHeight="false" outlineLevel="0" collapsed="false">
      <c r="A4" s="0" t="s">
        <v>22</v>
      </c>
      <c r="B4" s="0" t="s">
        <v>37</v>
      </c>
    </row>
    <row r="5" customFormat="false" ht="15" hidden="false" customHeight="false" outlineLevel="0" collapsed="false">
      <c r="A5" s="0" t="s">
        <v>23</v>
      </c>
      <c r="B5" s="0" t="s">
        <v>58</v>
      </c>
    </row>
    <row r="6" customFormat="false" ht="15" hidden="false" customHeight="false" outlineLevel="0" collapsed="false">
      <c r="A6" s="0" t="s">
        <v>24</v>
      </c>
      <c r="B6" s="0" t="s">
        <v>69</v>
      </c>
    </row>
    <row r="7" customFormat="false" ht="15" hidden="false" customHeight="false" outlineLevel="0" collapsed="false">
      <c r="A7" s="0" t="s">
        <v>25</v>
      </c>
      <c r="B7" s="0" t="s">
        <v>46</v>
      </c>
    </row>
    <row r="8" customFormat="false" ht="15" hidden="false" customHeight="false" outlineLevel="0" collapsed="false">
      <c r="A8" s="0" t="s">
        <v>26</v>
      </c>
      <c r="B8" s="0" t="s">
        <v>42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2026-06-13T06:13:55Z</dcterms:created>
  <dc:creator>openpyxl</dc:creator>
  <dc:description/>
  <dc:language>en-US</dc:language>
  <cp:lastModifiedBy/>
  <dcterms:modified xsi:type="dcterms:W3CDTF">2026-06-13T06:14:00Z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