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Mood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<sst xmlns="http://schemas.openxmlformats.org/spreadsheetml/2006/main" count="71" uniqueCount="36">
  <si>
    <t xml:space="preserve">How to Use  —  Mood Tracker</t>
  </si>
  <si>
    <t xml:space="preserve">by ExcelGuru.io  |  A gentle daily check-in that reveals the patterns behind your mood.</t>
  </si>
  <si>
    <t xml:space="preserve">What this template does</t>
  </si>
  <si>
    <t xml:space="preserve">Log how you feel each day and the sheet turns words into a score, so you can see trends over weeks instead of guessing how the month went.</t>
  </si>
  <si>
    <t xml:space="preserve">Sheet 1 — Mood Log</t>
  </si>
  <si>
    <t xml:space="preserve">Pick a mood from the dropdown and it becomes a 1-5 score automatically. Add your energy, hours of sleep and a note about what shaped the day.</t>
  </si>
  <si>
    <t xml:space="preserve">Sheet 2 — Dashboard</t>
  </si>
  <si>
    <t xml:space="preserve">See your average mood and energy, how many good days you had, and a line chart of how your mood has moved over time.</t>
  </si>
  <si>
    <t xml:space="preserve">A note on wellbeing</t>
  </si>
  <si>
    <t xml:space="preserve">This is a self-reflection tool, not a diagnosis. If you are going through a hard time, please reach out to someone you trust or a qualified professional — patterns in a spreadsheet are no substitute for real support.</t>
  </si>
  <si>
    <t xml:space="preserve">Make it yours</t>
  </si>
  <si>
    <t xml:space="preserve">Edit the mood words and their scores on the Lists tab. Logging the 'what influenced today' note is often where the real insight hides.</t>
  </si>
  <si>
    <t xml:space="preserve">MOOD TRACKER  —  DASHBOARD</t>
  </si>
  <si>
    <t xml:space="preserve">Days Logged</t>
  </si>
  <si>
    <t xml:space="preserve">Avg Mood (1-5)</t>
  </si>
  <si>
    <t xml:space="preserve">Avg Energy</t>
  </si>
  <si>
    <t xml:space="preserve">Good+ Days</t>
  </si>
  <si>
    <t xml:space="preserve">Tough Days</t>
  </si>
  <si>
    <t xml:space="preserve">Avg Sleep</t>
  </si>
  <si>
    <t xml:space="preserve">Mood Distribution</t>
  </si>
  <si>
    <t xml:space="preserve">Mood</t>
  </si>
  <si>
    <t xml:space="preserve">Days</t>
  </si>
  <si>
    <t xml:space="preserve">Great</t>
  </si>
  <si>
    <t xml:space="preserve">Good</t>
  </si>
  <si>
    <t xml:space="preserve">Okay</t>
  </si>
  <si>
    <t xml:space="preserve">Low</t>
  </si>
  <si>
    <t xml:space="preserve">Tough</t>
  </si>
  <si>
    <t xml:space="preserve">Mood Tracker — notice the patterns in how you feel</t>
  </si>
  <si>
    <t xml:space="preserve">Date</t>
  </si>
  <si>
    <t xml:space="preserve">Score</t>
  </si>
  <si>
    <t xml:space="preserve">Energy (1-5)</t>
  </si>
  <si>
    <t xml:space="preserve">Sleep (hrs)</t>
  </si>
  <si>
    <t xml:space="preserve">What influenced today</t>
  </si>
  <si>
    <t xml:space="preserve">Stressful deadline</t>
  </si>
  <si>
    <t xml:space="preserve">Poor sleep, busy day</t>
  </si>
  <si>
    <t xml:space="preserve">Argument, felt off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</si>
</sst>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"/>
    <numFmt numFmtId="167" formatCode="yyyy\-mm\-dd"/>
    <numFmt numFmtId="168" formatCode="General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4BACC6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4A7EBB"/>
      <rgbColor rgb="FF4BACC6"/>
      <rgbColor rgb="FF9BBB59"/>
      <rgbColor rgb="FFFFCC00"/>
      <rgbColor rgb="FFFF9900"/>
      <rgbColor rgb="FFFF6600"/>
      <rgbColor rgb="FF8064A2"/>
      <rgbColor rgb="FF4F81BD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Mood Over Time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'Mood Log'!C3</c:f>
              <c:strCache>
                <c:ptCount val="1"/>
                <c:pt idx="0">
                  <c:v>Score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'Mood Log'!$A$4:$A$24</c:f>
              <c:strCache>
                <c:ptCount val="21"/>
                <c:pt idx="0">
                  <c:v>2026-05-24</c:v>
                </c:pt>
                <c:pt idx="1">
                  <c:v>2026-05-25</c:v>
                </c:pt>
                <c:pt idx="2">
                  <c:v>2026-05-26</c:v>
                </c:pt>
                <c:pt idx="3">
                  <c:v>2026-05-27</c:v>
                </c:pt>
                <c:pt idx="4">
                  <c:v>2026-05-28</c:v>
                </c:pt>
                <c:pt idx="5">
                  <c:v>2026-05-29</c:v>
                </c:pt>
                <c:pt idx="6">
                  <c:v>2026-05-30</c:v>
                </c:pt>
                <c:pt idx="7">
                  <c:v>2026-05-31</c:v>
                </c:pt>
                <c:pt idx="8">
                  <c:v>2026-06-01</c:v>
                </c:pt>
                <c:pt idx="9">
                  <c:v>2026-06-02</c:v>
                </c:pt>
                <c:pt idx="10">
                  <c:v>2026-06-03</c:v>
                </c:pt>
                <c:pt idx="11">
                  <c:v>2026-06-04</c:v>
                </c:pt>
                <c:pt idx="12">
                  <c:v>2026-06-05</c:v>
                </c:pt>
                <c:pt idx="13">
                  <c:v>2026-06-06</c:v>
                </c:pt>
                <c:pt idx="14">
                  <c:v>2026-06-07</c:v>
                </c:pt>
                <c:pt idx="15">
                  <c:v>2026-06-08</c:v>
                </c:pt>
                <c:pt idx="16">
                  <c:v>2026-06-09</c:v>
                </c:pt>
                <c:pt idx="17">
                  <c:v>2026-06-10</c:v>
                </c:pt>
                <c:pt idx="18">
                  <c:v>2026-06-11</c:v>
                </c:pt>
                <c:pt idx="19">
                  <c:v>2026-06-12</c:v>
                </c:pt>
                <c:pt idx="20">
                  <c:v>2026-06-13</c:v>
                </c:pt>
              </c:strCache>
            </c:strRef>
          </c:cat>
          <c:val>
            <c:numRef>
              <c:f>'Mood Log'!$C$4:$C$24</c:f>
              <c:numCache>
                <c:formatCode>General</c:formatCode>
                <c:ptCount val="21"/>
                <c:pt idx="0">
                  <c:v>4</c:v>
                </c:pt>
                <c:pt idx="1">
                  <c:v>5</c:v>
                </c:pt>
                <c:pt idx="2">
                  <c:v>3</c:v>
                </c:pt>
                <c:pt idx="3">
                  <c:v>4</c:v>
                </c:pt>
                <c:pt idx="4">
                  <c:v>2</c:v>
                </c:pt>
                <c:pt idx="5">
                  <c:v>4</c:v>
                </c:pt>
                <c:pt idx="6">
                  <c:v>5</c:v>
                </c:pt>
                <c:pt idx="7">
                  <c:v>3</c:v>
                </c:pt>
                <c:pt idx="8">
                  <c:v>4</c:v>
                </c:pt>
                <c:pt idx="9">
                  <c:v>1</c:v>
                </c:pt>
                <c:pt idx="10">
                  <c:v>4</c:v>
                </c:pt>
                <c:pt idx="11">
                  <c:v>5</c:v>
                </c:pt>
                <c:pt idx="12">
                  <c:v>3</c:v>
                </c:pt>
                <c:pt idx="13">
                  <c:v>4</c:v>
                </c:pt>
                <c:pt idx="14">
                  <c:v>4</c:v>
                </c:pt>
                <c:pt idx="15">
                  <c:v>5</c:v>
                </c:pt>
                <c:pt idx="16">
                  <c:v>2</c:v>
                </c:pt>
                <c:pt idx="17">
                  <c:v>4</c:v>
                </c:pt>
                <c:pt idx="18">
                  <c:v>3</c:v>
                </c:pt>
                <c:pt idx="19">
                  <c:v>5</c:v>
                </c:pt>
                <c:pt idx="20">
                  <c:v>4</c:v>
                </c:pt>
              </c:numCache>
            </c:numRef>
          </c:val>
          <c:smooth val="1"/>
        </c:ser>
        <c:hiLowLines>
          <c:spPr>
            <a:ln w="0">
              <a:noFill/>
            </a:ln>
          </c:spPr>
        </c:hiLowLines>
        <c:marker val="0"/>
        <c:axId val="41949957"/>
        <c:axId val="28591654"/>
      </c:lineChart>
      <c:catAx>
        <c:axId val="41949957"/>
        <c:scaling>
          <c:orientation val="minMax"/>
        </c:scaling>
        <c:delete val="0"/>
        <c:axPos val="b"/>
        <c:numFmt formatCode="yyyy\-mm\-dd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8591654"/>
        <c:crosses val="autoZero"/>
        <c:auto val="1"/>
        <c:lblAlgn val="ctr"/>
        <c:lblOffset val="100"/>
        <c:noMultiLvlLbl val="0"/>
      </c:catAx>
      <c:valAx>
        <c:axId val="2859165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1949957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Mood Mix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Days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Pt>
            <c:idx val="3"/>
            <c:spPr>
              <a:solidFill>
                <a:srgbClr val="8064a2"/>
              </a:solidFill>
              <a:ln w="0">
                <a:noFill/>
              </a:ln>
            </c:spPr>
          </c:dPt>
          <c:dPt>
            <c:idx val="4"/>
            <c:spPr>
              <a:solidFill>
                <a:srgbClr val="4bacc6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4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Dashboard!$A$12:$A$16</c:f>
              <c:strCache>
                <c:ptCount val="5"/>
                <c:pt idx="0">
                  <c:v>Great</c:v>
                </c:pt>
                <c:pt idx="1">
                  <c:v>Good</c:v>
                </c:pt>
                <c:pt idx="2">
                  <c:v>Okay</c:v>
                </c:pt>
                <c:pt idx="3">
                  <c:v>Low</c:v>
                </c:pt>
                <c:pt idx="4">
                  <c:v>Tough</c:v>
                </c:pt>
              </c:strCache>
            </c:strRef>
          </c:cat>
          <c:val>
            <c:numRef>
              <c:f>Dashboard!$B$12:$B$16</c:f>
              <c:numCache>
                <c:formatCode>General</c:formatCode>
                <c:ptCount val="5"/>
                <c:pt idx="0">
                  <c:v>5</c:v>
                </c:pt>
                <c:pt idx="1">
                  <c:v>9</c:v>
                </c:pt>
                <c:pt idx="2">
                  <c:v>4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7</xdr:col>
      <xdr:colOff>231480</xdr:colOff>
      <xdr:row>22</xdr:row>
      <xdr:rowOff>82800</xdr:rowOff>
    </xdr:to>
    <xdr:graphicFrame>
      <xdr:nvGraphicFramePr>
        <xdr:cNvPr id="0" name="Chart 1"/>
        <xdr:cNvGraphicFramePr/>
      </xdr:nvGraphicFramePr>
      <xdr:xfrm>
        <a:off x="3312720" y="2523960"/>
        <a:ext cx="431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16</xdr:row>
      <xdr:rowOff>39960</xdr:rowOff>
    </xdr:from>
    <xdr:to>
      <xdr:col>2</xdr:col>
      <xdr:colOff>984240</xdr:colOff>
      <xdr:row>29</xdr:row>
      <xdr:rowOff>83160</xdr:rowOff>
    </xdr:to>
    <xdr:graphicFrame>
      <xdr:nvGraphicFramePr>
        <xdr:cNvPr id="1" name="Chart 2"/>
        <xdr:cNvGraphicFramePr/>
      </xdr:nvGraphicFramePr>
      <xdr:xfrm>
        <a:off x="0" y="385776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COUNT('Mood Log'!C4:C43)</f>
        <v>21</v>
      </c>
      <c r="B4" s="7"/>
      <c r="C4" s="8" t="n">
        <f aca="false">IFERROR(AVERAGE('Mood Log'!C4:C43),0)</f>
        <v>3.71428571428571</v>
      </c>
      <c r="D4" s="8"/>
      <c r="E4" s="8" t="n">
        <f aca="false">IFERROR(AVERAGEIF('Mood Log'!D4:D43,"&gt;0"),0)</f>
        <v>3.38095238095238</v>
      </c>
      <c r="F4" s="8"/>
      <c r="G4" s="7" t="n">
        <f aca="false">COUNTIF('Mood Log'!C4:C43,"&gt;=4")</f>
        <v>14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COUNTIF('Mood Log'!B4:B43,"Tough")</f>
        <v>1</v>
      </c>
      <c r="B7" s="7"/>
      <c r="C7" s="8" t="n">
        <f aca="false">IFERROR(AVERAGEIF('Mood Log'!E4:E43,"&gt;0"),0)</f>
        <v>7.00476190476191</v>
      </c>
      <c r="D7" s="8"/>
    </row>
    <row r="10" customFormat="false" ht="26.85" hidden="false" customHeight="false" outlineLevel="0" collapsed="false">
      <c r="A10" s="9" t="s">
        <v>19</v>
      </c>
    </row>
    <row r="11" customFormat="false" ht="15" hidden="false" customHeight="false" outlineLevel="0" collapsed="false">
      <c r="A11" s="10" t="s">
        <v>20</v>
      </c>
      <c r="B11" s="10" t="s">
        <v>21</v>
      </c>
    </row>
    <row r="12" customFormat="false" ht="15" hidden="false" customHeight="false" outlineLevel="0" collapsed="false">
      <c r="A12" s="11" t="s">
        <v>22</v>
      </c>
      <c r="B12" s="11" t="n">
        <f aca="false">COUNTIF('Mood Log'!B4:B43,"Great")</f>
        <v>5</v>
      </c>
    </row>
    <row r="13" customFormat="false" ht="15" hidden="false" customHeight="false" outlineLevel="0" collapsed="false">
      <c r="A13" s="11" t="s">
        <v>23</v>
      </c>
      <c r="B13" s="11" t="n">
        <f aca="false">COUNTIF('Mood Log'!B4:B43,"Good")</f>
        <v>9</v>
      </c>
    </row>
    <row r="14" customFormat="false" ht="15" hidden="false" customHeight="false" outlineLevel="0" collapsed="false">
      <c r="A14" s="11" t="s">
        <v>24</v>
      </c>
      <c r="B14" s="11" t="n">
        <f aca="false">COUNTIF('Mood Log'!B4:B43,"Okay")</f>
        <v>4</v>
      </c>
    </row>
    <row r="15" customFormat="false" ht="15" hidden="false" customHeight="false" outlineLevel="0" collapsed="false">
      <c r="A15" s="11" t="s">
        <v>25</v>
      </c>
      <c r="B15" s="11" t="n">
        <f aca="false">COUNTIF('Mood Log'!B4:B43,"Low")</f>
        <v>2</v>
      </c>
    </row>
    <row r="16" customFormat="false" ht="15" hidden="false" customHeight="false" outlineLevel="0" collapsed="false">
      <c r="A16" s="11" t="s">
        <v>26</v>
      </c>
      <c r="B16" s="11" t="n">
        <f aca="false">COUNTIF('Mood Log'!B4:B43,"Tough")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F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0"/>
    <col collapsed="false" customWidth="true" hidden="false" outlineLevel="0" max="3" min="3" style="0" width="8"/>
    <col collapsed="false" customWidth="true" hidden="false" outlineLevel="0" max="5" min="4" style="0" width="12"/>
    <col collapsed="false" customWidth="true" hidden="false" outlineLevel="0" max="6" min="6" style="0" width="28"/>
  </cols>
  <sheetData>
    <row r="1" customFormat="false" ht="77.6" hidden="false" customHeight="false" outlineLevel="0" collapsed="false">
      <c r="A1" s="12" t="s">
        <v>27</v>
      </c>
    </row>
    <row r="3" customFormat="false" ht="15" hidden="false" customHeight="false" outlineLevel="0" collapsed="false">
      <c r="A3" s="13" t="s">
        <v>28</v>
      </c>
      <c r="B3" s="13" t="s">
        <v>20</v>
      </c>
      <c r="C3" s="13" t="s">
        <v>29</v>
      </c>
      <c r="D3" s="13" t="s">
        <v>30</v>
      </c>
      <c r="E3" s="13" t="s">
        <v>31</v>
      </c>
      <c r="F3" s="13" t="s">
        <v>32</v>
      </c>
    </row>
    <row r="4" customFormat="false" ht="15" hidden="false" customHeight="false" outlineLevel="0" collapsed="false">
      <c r="A4" s="14" t="n">
        <v>46166</v>
      </c>
      <c r="B4" s="15" t="s">
        <v>23</v>
      </c>
      <c r="C4" s="16" t="n">
        <f aca="false">IF(B4="","",VLOOKUP(B4,Lists!$C$4:$D$8,2,FALSE()))</f>
        <v>4</v>
      </c>
      <c r="D4" s="15" t="n">
        <v>5</v>
      </c>
      <c r="E4" s="17" t="n">
        <v>8.1</v>
      </c>
      <c r="F4" s="18"/>
    </row>
    <row r="5" customFormat="false" ht="15" hidden="false" customHeight="false" outlineLevel="0" collapsed="false">
      <c r="A5" s="14" t="n">
        <v>46167</v>
      </c>
      <c r="B5" s="15" t="s">
        <v>22</v>
      </c>
      <c r="C5" s="19" t="n">
        <f aca="false">IF(B5="","",VLOOKUP(B5,Lists!$C$4:$D$8,2,FALSE()))</f>
        <v>5</v>
      </c>
      <c r="D5" s="15" t="n">
        <v>5</v>
      </c>
      <c r="E5" s="17" t="n">
        <v>6.9</v>
      </c>
      <c r="F5" s="18"/>
    </row>
    <row r="6" customFormat="false" ht="15" hidden="false" customHeight="false" outlineLevel="0" collapsed="false">
      <c r="A6" s="14" t="n">
        <v>46168</v>
      </c>
      <c r="B6" s="15" t="s">
        <v>24</v>
      </c>
      <c r="C6" s="16" t="n">
        <f aca="false">IF(B6="","",VLOOKUP(B6,Lists!$C$4:$D$8,2,FALSE()))</f>
        <v>3</v>
      </c>
      <c r="D6" s="15" t="n">
        <v>3</v>
      </c>
      <c r="E6" s="17" t="n">
        <v>6.1</v>
      </c>
      <c r="F6" s="18"/>
    </row>
    <row r="7" customFormat="false" ht="15" hidden="false" customHeight="false" outlineLevel="0" collapsed="false">
      <c r="A7" s="14" t="n">
        <v>46169</v>
      </c>
      <c r="B7" s="15" t="s">
        <v>23</v>
      </c>
      <c r="C7" s="19" t="n">
        <f aca="false">IF(B7="","",VLOOKUP(B7,Lists!$C$4:$D$8,2,FALSE()))</f>
        <v>4</v>
      </c>
      <c r="D7" s="15" t="n">
        <v>5</v>
      </c>
      <c r="E7" s="17" t="n">
        <v>7.4</v>
      </c>
      <c r="F7" s="18"/>
    </row>
    <row r="8" customFormat="false" ht="15" hidden="false" customHeight="false" outlineLevel="0" collapsed="false">
      <c r="A8" s="14" t="n">
        <v>46170</v>
      </c>
      <c r="B8" s="15" t="s">
        <v>25</v>
      </c>
      <c r="C8" s="16" t="n">
        <f aca="false">IF(B8="","",VLOOKUP(B8,Lists!$C$4:$D$8,2,FALSE()))</f>
        <v>2</v>
      </c>
      <c r="D8" s="15" t="n">
        <v>3</v>
      </c>
      <c r="E8" s="17" t="n">
        <v>5.8</v>
      </c>
      <c r="F8" s="18" t="s">
        <v>33</v>
      </c>
    </row>
    <row r="9" customFormat="false" ht="15" hidden="false" customHeight="false" outlineLevel="0" collapsed="false">
      <c r="A9" s="14" t="n">
        <v>46171</v>
      </c>
      <c r="B9" s="15" t="s">
        <v>23</v>
      </c>
      <c r="C9" s="19" t="n">
        <f aca="false">IF(B9="","",VLOOKUP(B9,Lists!$C$4:$D$8,2,FALSE()))</f>
        <v>4</v>
      </c>
      <c r="D9" s="15" t="n">
        <v>4</v>
      </c>
      <c r="E9" s="17" t="n">
        <v>5.9</v>
      </c>
      <c r="F9" s="18"/>
    </row>
    <row r="10" customFormat="false" ht="15" hidden="false" customHeight="false" outlineLevel="0" collapsed="false">
      <c r="A10" s="14" t="n">
        <v>46172</v>
      </c>
      <c r="B10" s="15" t="s">
        <v>22</v>
      </c>
      <c r="C10" s="16" t="n">
        <f aca="false">IF(B10="","",VLOOKUP(B10,Lists!$C$4:$D$8,2,FALSE()))</f>
        <v>5</v>
      </c>
      <c r="D10" s="15" t="n">
        <v>2</v>
      </c>
      <c r="E10" s="17" t="n">
        <v>7.3</v>
      </c>
      <c r="F10" s="18"/>
    </row>
    <row r="11" customFormat="false" ht="15" hidden="false" customHeight="false" outlineLevel="0" collapsed="false">
      <c r="A11" s="14" t="n">
        <v>46173</v>
      </c>
      <c r="B11" s="15" t="s">
        <v>24</v>
      </c>
      <c r="C11" s="19" t="n">
        <f aca="false">IF(B11="","",VLOOKUP(B11,Lists!$C$4:$D$8,2,FALSE()))</f>
        <v>3</v>
      </c>
      <c r="D11" s="15" t="n">
        <v>5</v>
      </c>
      <c r="E11" s="17" t="n">
        <v>8.4</v>
      </c>
      <c r="F11" s="18"/>
    </row>
    <row r="12" customFormat="false" ht="15" hidden="false" customHeight="false" outlineLevel="0" collapsed="false">
      <c r="A12" s="14" t="n">
        <v>46174</v>
      </c>
      <c r="B12" s="15" t="s">
        <v>23</v>
      </c>
      <c r="C12" s="16" t="n">
        <f aca="false">IF(B12="","",VLOOKUP(B12,Lists!$C$4:$D$8,2,FALSE()))</f>
        <v>4</v>
      </c>
      <c r="D12" s="15" t="n">
        <v>3</v>
      </c>
      <c r="E12" s="17" t="n">
        <v>7.4</v>
      </c>
      <c r="F12" s="18"/>
    </row>
    <row r="13" customFormat="false" ht="15" hidden="false" customHeight="false" outlineLevel="0" collapsed="false">
      <c r="A13" s="14" t="n">
        <v>46175</v>
      </c>
      <c r="B13" s="15" t="s">
        <v>26</v>
      </c>
      <c r="C13" s="19" t="n">
        <f aca="false">IF(B13="","",VLOOKUP(B13,Lists!$C$4:$D$8,2,FALSE()))</f>
        <v>1</v>
      </c>
      <c r="D13" s="15" t="n">
        <v>2</v>
      </c>
      <c r="E13" s="17" t="n">
        <v>5.7</v>
      </c>
      <c r="F13" s="18" t="s">
        <v>34</v>
      </c>
    </row>
    <row r="14" customFormat="false" ht="15" hidden="false" customHeight="false" outlineLevel="0" collapsed="false">
      <c r="A14" s="14" t="n">
        <v>46176</v>
      </c>
      <c r="B14" s="15" t="s">
        <v>23</v>
      </c>
      <c r="C14" s="16" t="n">
        <f aca="false">IF(B14="","",VLOOKUP(B14,Lists!$C$4:$D$8,2,FALSE()))</f>
        <v>4</v>
      </c>
      <c r="D14" s="15" t="n">
        <v>3</v>
      </c>
      <c r="E14" s="17" t="n">
        <v>8.1</v>
      </c>
      <c r="F14" s="18"/>
    </row>
    <row r="15" customFormat="false" ht="15" hidden="false" customHeight="false" outlineLevel="0" collapsed="false">
      <c r="A15" s="14" t="n">
        <v>46177</v>
      </c>
      <c r="B15" s="15" t="s">
        <v>22</v>
      </c>
      <c r="C15" s="19" t="n">
        <f aca="false">IF(B15="","",VLOOKUP(B15,Lists!$C$4:$D$8,2,FALSE()))</f>
        <v>5</v>
      </c>
      <c r="D15" s="15" t="n">
        <v>2</v>
      </c>
      <c r="E15" s="17" t="n">
        <v>7.8</v>
      </c>
      <c r="F15" s="18"/>
    </row>
    <row r="16" customFormat="false" ht="15" hidden="false" customHeight="false" outlineLevel="0" collapsed="false">
      <c r="A16" s="14" t="n">
        <v>46178</v>
      </c>
      <c r="B16" s="15" t="s">
        <v>24</v>
      </c>
      <c r="C16" s="16" t="n">
        <f aca="false">IF(B16="","",VLOOKUP(B16,Lists!$C$4:$D$8,2,FALSE()))</f>
        <v>3</v>
      </c>
      <c r="D16" s="15" t="n">
        <v>4</v>
      </c>
      <c r="E16" s="17" t="n">
        <v>6.8</v>
      </c>
      <c r="F16" s="18"/>
    </row>
    <row r="17" customFormat="false" ht="15" hidden="false" customHeight="false" outlineLevel="0" collapsed="false">
      <c r="A17" s="14" t="n">
        <v>46179</v>
      </c>
      <c r="B17" s="15" t="s">
        <v>23</v>
      </c>
      <c r="C17" s="19" t="n">
        <f aca="false">IF(B17="","",VLOOKUP(B17,Lists!$C$4:$D$8,2,FALSE()))</f>
        <v>4</v>
      </c>
      <c r="D17" s="15" t="n">
        <v>3</v>
      </c>
      <c r="E17" s="17" t="n">
        <v>7.1</v>
      </c>
      <c r="F17" s="18"/>
    </row>
    <row r="18" customFormat="false" ht="15" hidden="false" customHeight="false" outlineLevel="0" collapsed="false">
      <c r="A18" s="14" t="n">
        <v>46180</v>
      </c>
      <c r="B18" s="15" t="s">
        <v>23</v>
      </c>
      <c r="C18" s="16" t="n">
        <f aca="false">IF(B18="","",VLOOKUP(B18,Lists!$C$4:$D$8,2,FALSE()))</f>
        <v>4</v>
      </c>
      <c r="D18" s="15" t="n">
        <v>4</v>
      </c>
      <c r="E18" s="17" t="n">
        <v>7</v>
      </c>
      <c r="F18" s="18"/>
    </row>
    <row r="19" customFormat="false" ht="15" hidden="false" customHeight="false" outlineLevel="0" collapsed="false">
      <c r="A19" s="14" t="n">
        <v>46181</v>
      </c>
      <c r="B19" s="15" t="s">
        <v>22</v>
      </c>
      <c r="C19" s="19" t="n">
        <f aca="false">IF(B19="","",VLOOKUP(B19,Lists!$C$4:$D$8,2,FALSE()))</f>
        <v>5</v>
      </c>
      <c r="D19" s="15" t="n">
        <v>2</v>
      </c>
      <c r="E19" s="17" t="n">
        <v>6.9</v>
      </c>
      <c r="F19" s="18"/>
    </row>
    <row r="20" customFormat="false" ht="15" hidden="false" customHeight="false" outlineLevel="0" collapsed="false">
      <c r="A20" s="14" t="n">
        <v>46182</v>
      </c>
      <c r="B20" s="15" t="s">
        <v>25</v>
      </c>
      <c r="C20" s="16" t="n">
        <f aca="false">IF(B20="","",VLOOKUP(B20,Lists!$C$4:$D$8,2,FALSE()))</f>
        <v>2</v>
      </c>
      <c r="D20" s="15" t="n">
        <v>4</v>
      </c>
      <c r="E20" s="17" t="n">
        <v>6.7</v>
      </c>
      <c r="F20" s="18" t="s">
        <v>35</v>
      </c>
    </row>
    <row r="21" customFormat="false" ht="15" hidden="false" customHeight="false" outlineLevel="0" collapsed="false">
      <c r="A21" s="14" t="n">
        <v>46183</v>
      </c>
      <c r="B21" s="15" t="s">
        <v>23</v>
      </c>
      <c r="C21" s="19" t="n">
        <f aca="false">IF(B21="","",VLOOKUP(B21,Lists!$C$4:$D$8,2,FALSE()))</f>
        <v>4</v>
      </c>
      <c r="D21" s="15" t="n">
        <v>2</v>
      </c>
      <c r="E21" s="17" t="n">
        <v>7.6</v>
      </c>
      <c r="F21" s="18"/>
    </row>
    <row r="22" customFormat="false" ht="15" hidden="false" customHeight="false" outlineLevel="0" collapsed="false">
      <c r="A22" s="14" t="n">
        <v>46184</v>
      </c>
      <c r="B22" s="15" t="s">
        <v>24</v>
      </c>
      <c r="C22" s="16" t="n">
        <f aca="false">IF(B22="","",VLOOKUP(B22,Lists!$C$4:$D$8,2,FALSE()))</f>
        <v>3</v>
      </c>
      <c r="D22" s="15" t="n">
        <v>4</v>
      </c>
      <c r="E22" s="17" t="n">
        <v>7.8</v>
      </c>
      <c r="F22" s="18"/>
    </row>
    <row r="23" customFormat="false" ht="15" hidden="false" customHeight="false" outlineLevel="0" collapsed="false">
      <c r="A23" s="14" t="n">
        <v>46185</v>
      </c>
      <c r="B23" s="15" t="s">
        <v>22</v>
      </c>
      <c r="C23" s="19" t="n">
        <f aca="false">IF(B23="","",VLOOKUP(B23,Lists!$C$4:$D$8,2,FALSE()))</f>
        <v>5</v>
      </c>
      <c r="D23" s="15" t="n">
        <v>4</v>
      </c>
      <c r="E23" s="17" t="n">
        <v>5.6</v>
      </c>
      <c r="F23" s="18"/>
    </row>
    <row r="24" customFormat="false" ht="15" hidden="false" customHeight="false" outlineLevel="0" collapsed="false">
      <c r="A24" s="14" t="n">
        <v>46186</v>
      </c>
      <c r="B24" s="15" t="s">
        <v>23</v>
      </c>
      <c r="C24" s="16" t="n">
        <f aca="false">IF(B24="","",VLOOKUP(B24,Lists!$C$4:$D$8,2,FALSE()))</f>
        <v>4</v>
      </c>
      <c r="D24" s="15" t="n">
        <v>2</v>
      </c>
      <c r="E24" s="17" t="n">
        <v>6.7</v>
      </c>
      <c r="F24" s="18"/>
    </row>
    <row r="25" customFormat="false" ht="15" hidden="false" customHeight="false" outlineLevel="0" collapsed="false">
      <c r="A25" s="14"/>
      <c r="B25" s="15"/>
      <c r="C25" s="19" t="str">
        <f aca="false">IF(B25="","",VLOOKUP(B25,Lists!$C$4:$D$8,2,FALSE()))</f>
        <v/>
      </c>
      <c r="D25" s="15"/>
      <c r="E25" s="17"/>
      <c r="F25" s="18"/>
    </row>
    <row r="26" customFormat="false" ht="15" hidden="false" customHeight="false" outlineLevel="0" collapsed="false">
      <c r="A26" s="14"/>
      <c r="B26" s="15"/>
      <c r="C26" s="16" t="str">
        <f aca="false">IF(B26="","",VLOOKUP(B26,Lists!$C$4:$D$8,2,FALSE()))</f>
        <v/>
      </c>
      <c r="D26" s="15"/>
      <c r="E26" s="17"/>
      <c r="F26" s="18"/>
    </row>
    <row r="27" customFormat="false" ht="15" hidden="false" customHeight="false" outlineLevel="0" collapsed="false">
      <c r="A27" s="14"/>
      <c r="B27" s="15"/>
      <c r="C27" s="19" t="str">
        <f aca="false">IF(B27="","",VLOOKUP(B27,Lists!$C$4:$D$8,2,FALSE()))</f>
        <v/>
      </c>
      <c r="D27" s="15"/>
      <c r="E27" s="17"/>
      <c r="F27" s="18"/>
    </row>
    <row r="28" customFormat="false" ht="15" hidden="false" customHeight="false" outlineLevel="0" collapsed="false">
      <c r="A28" s="14"/>
      <c r="B28" s="15"/>
      <c r="C28" s="16" t="str">
        <f aca="false">IF(B28="","",VLOOKUP(B28,Lists!$C$4:$D$8,2,FALSE()))</f>
        <v/>
      </c>
      <c r="D28" s="15"/>
      <c r="E28" s="17"/>
      <c r="F28" s="18"/>
    </row>
    <row r="29" customFormat="false" ht="15" hidden="false" customHeight="false" outlineLevel="0" collapsed="false">
      <c r="A29" s="14"/>
      <c r="B29" s="15"/>
      <c r="C29" s="19" t="str">
        <f aca="false">IF(B29="","",VLOOKUP(B29,Lists!$C$4:$D$8,2,FALSE()))</f>
        <v/>
      </c>
      <c r="D29" s="15"/>
      <c r="E29" s="17"/>
      <c r="F29" s="18"/>
    </row>
    <row r="30" customFormat="false" ht="15" hidden="false" customHeight="false" outlineLevel="0" collapsed="false">
      <c r="A30" s="14"/>
      <c r="B30" s="15"/>
      <c r="C30" s="16" t="str">
        <f aca="false">IF(B30="","",VLOOKUP(B30,Lists!$C$4:$D$8,2,FALSE()))</f>
        <v/>
      </c>
      <c r="D30" s="15"/>
      <c r="E30" s="17"/>
      <c r="F30" s="18"/>
    </row>
    <row r="31" customFormat="false" ht="15" hidden="false" customHeight="false" outlineLevel="0" collapsed="false">
      <c r="A31" s="14"/>
      <c r="B31" s="15"/>
      <c r="C31" s="19" t="str">
        <f aca="false">IF(B31="","",VLOOKUP(B31,Lists!$C$4:$D$8,2,FALSE()))</f>
        <v/>
      </c>
      <c r="D31" s="15"/>
      <c r="E31" s="17"/>
      <c r="F31" s="18"/>
    </row>
    <row r="32" customFormat="false" ht="15" hidden="false" customHeight="false" outlineLevel="0" collapsed="false">
      <c r="A32" s="14"/>
      <c r="B32" s="15"/>
      <c r="C32" s="16" t="str">
        <f aca="false">IF(B32="","",VLOOKUP(B32,Lists!$C$4:$D$8,2,FALSE()))</f>
        <v/>
      </c>
      <c r="D32" s="15"/>
      <c r="E32" s="17"/>
      <c r="F32" s="18"/>
    </row>
    <row r="33" customFormat="false" ht="15" hidden="false" customHeight="false" outlineLevel="0" collapsed="false">
      <c r="A33" s="14"/>
      <c r="B33" s="15"/>
      <c r="C33" s="19" t="str">
        <f aca="false">IF(B33="","",VLOOKUP(B33,Lists!$C$4:$D$8,2,FALSE()))</f>
        <v/>
      </c>
      <c r="D33" s="15"/>
      <c r="E33" s="17"/>
      <c r="F33" s="18"/>
    </row>
    <row r="34" customFormat="false" ht="15" hidden="false" customHeight="false" outlineLevel="0" collapsed="false">
      <c r="A34" s="14"/>
      <c r="B34" s="15"/>
      <c r="C34" s="16" t="str">
        <f aca="false">IF(B34="","",VLOOKUP(B34,Lists!$C$4:$D$8,2,FALSE()))</f>
        <v/>
      </c>
      <c r="D34" s="15"/>
      <c r="E34" s="17"/>
      <c r="F34" s="18"/>
    </row>
    <row r="35" customFormat="false" ht="15" hidden="false" customHeight="false" outlineLevel="0" collapsed="false">
      <c r="A35" s="14"/>
      <c r="B35" s="15"/>
      <c r="C35" s="19" t="str">
        <f aca="false">IF(B35="","",VLOOKUP(B35,Lists!$C$4:$D$8,2,FALSE()))</f>
        <v/>
      </c>
      <c r="D35" s="15"/>
      <c r="E35" s="17"/>
      <c r="F35" s="18"/>
    </row>
    <row r="36" customFormat="false" ht="15" hidden="false" customHeight="false" outlineLevel="0" collapsed="false">
      <c r="A36" s="14"/>
      <c r="B36" s="15"/>
      <c r="C36" s="16" t="str">
        <f aca="false">IF(B36="","",VLOOKUP(B36,Lists!$C$4:$D$8,2,FALSE()))</f>
        <v/>
      </c>
      <c r="D36" s="15"/>
      <c r="E36" s="17"/>
      <c r="F36" s="18"/>
    </row>
    <row r="37" customFormat="false" ht="15" hidden="false" customHeight="false" outlineLevel="0" collapsed="false">
      <c r="A37" s="14"/>
      <c r="B37" s="15"/>
      <c r="C37" s="19" t="str">
        <f aca="false">IF(B37="","",VLOOKUP(B37,Lists!$C$4:$D$8,2,FALSE()))</f>
        <v/>
      </c>
      <c r="D37" s="15"/>
      <c r="E37" s="17"/>
      <c r="F37" s="18"/>
    </row>
    <row r="38" customFormat="false" ht="15" hidden="false" customHeight="false" outlineLevel="0" collapsed="false">
      <c r="A38" s="14"/>
      <c r="B38" s="15"/>
      <c r="C38" s="16" t="str">
        <f aca="false">IF(B38="","",VLOOKUP(B38,Lists!$C$4:$D$8,2,FALSE()))</f>
        <v/>
      </c>
      <c r="D38" s="15"/>
      <c r="E38" s="17"/>
      <c r="F38" s="18"/>
    </row>
    <row r="39" customFormat="false" ht="15" hidden="false" customHeight="false" outlineLevel="0" collapsed="false">
      <c r="A39" s="14"/>
      <c r="B39" s="15"/>
      <c r="C39" s="19" t="str">
        <f aca="false">IF(B39="","",VLOOKUP(B39,Lists!$C$4:$D$8,2,FALSE()))</f>
        <v/>
      </c>
      <c r="D39" s="15"/>
      <c r="E39" s="17"/>
      <c r="F39" s="18"/>
    </row>
    <row r="40" customFormat="false" ht="15" hidden="false" customHeight="false" outlineLevel="0" collapsed="false">
      <c r="A40" s="14"/>
      <c r="B40" s="15"/>
      <c r="C40" s="16" t="str">
        <f aca="false">IF(B40="","",VLOOKUP(B40,Lists!$C$4:$D$8,2,FALSE()))</f>
        <v/>
      </c>
      <c r="D40" s="15"/>
      <c r="E40" s="17"/>
      <c r="F40" s="18"/>
    </row>
    <row r="41" customFormat="false" ht="15" hidden="false" customHeight="false" outlineLevel="0" collapsed="false">
      <c r="A41" s="14"/>
      <c r="B41" s="15"/>
      <c r="C41" s="19" t="str">
        <f aca="false">IF(B41="","",VLOOKUP(B41,Lists!$C$4:$D$8,2,FALSE()))</f>
        <v/>
      </c>
      <c r="D41" s="15"/>
      <c r="E41" s="17"/>
      <c r="F41" s="18"/>
    </row>
    <row r="42" customFormat="false" ht="15" hidden="false" customHeight="false" outlineLevel="0" collapsed="false">
      <c r="A42" s="14"/>
      <c r="B42" s="15"/>
      <c r="C42" s="16" t="str">
        <f aca="false">IF(B42="","",VLOOKUP(B42,Lists!$C$4:$D$8,2,FALSE()))</f>
        <v/>
      </c>
      <c r="D42" s="15"/>
      <c r="E42" s="17"/>
      <c r="F42" s="18"/>
    </row>
    <row r="43" customFormat="false" ht="15" hidden="false" customHeight="false" outlineLevel="0" collapsed="false">
      <c r="A43" s="14"/>
      <c r="B43" s="15"/>
      <c r="C43" s="19" t="str">
        <f aca="false">IF(B43="","",VLOOKUP(B43,Lists!$C$4:$D$8,2,FALSE()))</f>
        <v/>
      </c>
      <c r="D43" s="15"/>
      <c r="E43" s="17"/>
      <c r="F43" s="18"/>
    </row>
  </sheetData>
  <conditionalFormatting sqref="B4:B43">
    <cfRule type="cellIs" priority="2" operator="equal" aboveAverage="0" equalAverage="0" bottom="0" percent="0" rank="0" text="" dxfId="0">
      <formula>"Great"</formula>
    </cfRule>
    <cfRule type="cellIs" priority="3" operator="equal" aboveAverage="0" equalAverage="0" bottom="0" percent="0" rank="0" text="" dxfId="0">
      <formula>"Good"</formula>
    </cfRule>
    <cfRule type="cellIs" priority="4" operator="equal" aboveAverage="0" equalAverage="0" bottom="0" percent="0" rank="0" text="" dxfId="1">
      <formula>"Low"</formula>
    </cfRule>
    <cfRule type="cellIs" priority="5" operator="equal" aboveAverage="0" equalAverage="0" bottom="0" percent="0" rank="0" text="" dxfId="2">
      <formula>"Tough"</formula>
    </cfRule>
  </conditionalFormatting>
  <dataValidations count="1">
    <dataValidation allowBlank="true" errorStyle="stop" operator="between" showDropDown="false" showErrorMessage="false" showInputMessage="false" sqref="B4:B43" type="list">
      <formula1>Lists!$A$4:$A$8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D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</cols>
  <sheetData>
    <row r="3" customFormat="false" ht="15" hidden="false" customHeight="false" outlineLevel="0" collapsed="false">
      <c r="A3" s="20" t="s">
        <v>20</v>
      </c>
      <c r="C3" s="20" t="s">
        <v>20</v>
      </c>
      <c r="D3" s="20" t="s">
        <v>29</v>
      </c>
    </row>
    <row r="4" customFormat="false" ht="15" hidden="false" customHeight="false" outlineLevel="0" collapsed="false">
      <c r="A4" s="0" t="s">
        <v>22</v>
      </c>
      <c r="C4" s="0" t="s">
        <v>22</v>
      </c>
      <c r="D4" s="0" t="n">
        <v>5</v>
      </c>
    </row>
    <row r="5" customFormat="false" ht="15" hidden="false" customHeight="false" outlineLevel="0" collapsed="false">
      <c r="A5" s="0" t="s">
        <v>23</v>
      </c>
      <c r="C5" s="0" t="s">
        <v>23</v>
      </c>
      <c r="D5" s="0" t="n">
        <v>4</v>
      </c>
    </row>
    <row r="6" customFormat="false" ht="15" hidden="false" customHeight="false" outlineLevel="0" collapsed="false">
      <c r="A6" s="0" t="s">
        <v>24</v>
      </c>
      <c r="C6" s="0" t="s">
        <v>24</v>
      </c>
      <c r="D6" s="0" t="n">
        <v>3</v>
      </c>
    </row>
    <row r="7" customFormat="false" ht="15" hidden="false" customHeight="false" outlineLevel="0" collapsed="false">
      <c r="A7" s="0" t="s">
        <v>25</v>
      </c>
      <c r="C7" s="0" t="s">
        <v>25</v>
      </c>
      <c r="D7" s="0" t="n">
        <v>2</v>
      </c>
    </row>
    <row r="8" customFormat="false" ht="15" hidden="false" customHeight="false" outlineLevel="0" collapsed="false">
      <c r="A8" s="0" t="s">
        <v>26</v>
      </c>
      <c r="C8" s="0" t="s">
        <v>26</v>
      </c>
      <c r="D8" s="0" t="n">
        <v>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2026-06-13T01:06:35Z</dcterms:created>
  <dc:creator>openpyxl</dc:creator>
  <dc:description/>
  <dc:language>en-US</dc:language>
  <cp:lastModifiedBy/>
  <dcterms:modified xsi:type="dcterms:W3CDTF">2026-06-13T01:06:42Z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