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dd99c0e8848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242d2a9732ed4b07"/>
    <x:sheet xmlns:r="http://schemas.openxmlformats.org/officeDocument/2006/relationships" name="Template" sheetId="2" r:id="R421c18fed63c46a8"/>
    <x:sheet xmlns:r="http://schemas.openxmlformats.org/officeDocument/2006/relationships" name="How to use" sheetId="3" r:id="R009faff776c64a2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0F766E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0F766E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0F766E"/>
      </x:patternFill>
    </x:fill>
    <x:fill>
      <x:patternFill patternType="solid">
        <x:fgColor rgb="CCFBF1"/>
      </x:patternFill>
    </x:fill>
    <x:fill>
      <x:patternFill patternType="solid">
        <x:fgColor rgb="14B8A6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0F766E"/>
      </x:top>
    </x:border>
    <x:border>
      <x:right>
        <x:color rgb="CBD5E1"/>
      </x:right>
      <x:top>
        <x:color rgb="0F766E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0F766E"/>
      </x:top>
    </x:border>
    <x:border>
      <x:right>
        <x:color rgb="CBD5E1"/>
      </x:right>
      <x:top>
        <x:color rgb="0F766E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c96d93dea34779" /><Relationship Type="http://schemas.openxmlformats.org/officeDocument/2006/relationships/theme" Target="/xl/theme/theme1.xml" Id="R319aaa756a194b2a" /><Relationship Type="http://schemas.openxmlformats.org/officeDocument/2006/relationships/sharedStrings" Target="/xl/sharedStrings.xml" Id="R563c4cf1a4fe4996" /><Relationship Type="http://schemas.openxmlformats.org/officeDocument/2006/relationships/worksheet" Target="/xl/worksheets/sheet1.xml" Id="R242d2a9732ed4b07" /><Relationship Type="http://schemas.openxmlformats.org/officeDocument/2006/relationships/worksheet" Target="/xl/worksheets/sheet2.xml" Id="R421c18fed63c46a8" /><Relationship Type="http://schemas.openxmlformats.org/officeDocument/2006/relationships/worksheet" Target="/xl/worksheets/sheet3.xml" Id="R009faff776c64a2e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9080bd88899d439d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080bd88899d439d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223dc60761a415a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Marketing Performance Report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79491</x:v>
      </x:c>
      <x:c r="B5" s="89"/>
      <x:c r="C5" s="114" t="n">
        <x:f>SUM(Template!J:J)</x:f>
        <x:v>273158</x:v>
      </x:c>
      <x:c r="D5" s="89"/>
      <x:c r="E5" s="120" t="n">
        <x:f>IF(SUM(Template!F:F)=0,0,SUM(Template!J:J)/SUM(Template!F:F))</x:f>
        <x:v>3.43633870501063</x:v>
      </x:c>
      <x:c r="F5" s="89"/>
      <x:c r="G5" s="122" t="n">
        <x:f>IF(SUM(Template!I:I)=0,0,SUM(Template!F:F)/SUM(Template!I:I))</x:f>
        <x:v>33.287688442211056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0</x:v>
      </x:c>
      <x:c r="C10" s="127" t="n">
        <x:f>SUMIF(Template!C:C,A10,Template!J:J)</x:f>
        <x:v>0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5235</x:v>
      </x:c>
      <x:c r="C11" s="127" t="n">
        <x:f>SUMIF(Template!C:C,A11,Template!J:J)</x:f>
        <x:v>11248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13698</x:v>
      </x:c>
      <x:c r="C12" s="127" t="n">
        <x:f>SUMIF(Template!C:C,A12,Template!J:J)</x:f>
        <x:v>52271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17706</x:v>
      </x:c>
      <x:c r="C13" s="127" t="n">
        <x:f>SUMIF(Template!C:C,A13,Template!J:J)</x:f>
        <x:v>30952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4657</x:v>
      </x:c>
      <x:c r="C14" s="127" t="n">
        <x:f>SUMIF(Template!C:C,A14,Template!J:J)</x:f>
        <x:v>51958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12863</x:v>
      </x:c>
      <x:c r="C15" s="127" t="n">
        <x:f>SUMIF(Template!C:C,A15,Template!J:J)</x:f>
        <x:v>36860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1716</x:v>
      </x:c>
      <x:c r="C16" s="127" t="n">
        <x:f>SUMIF(Template!C:C,A16,Template!J:J)</x:f>
        <x:v>6654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14B8A6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5223dc60761a415a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14B8A6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980000019073486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Marketing Initiative 1</x:v>
      </x:c>
      <x:c r="C2" s="44" t="str">
        <x:v>Direct</x:v>
      </x:c>
      <x:c r="D2" s="44" t="str">
        <x:v>Marketing Lead</x:v>
      </x:c>
      <x:c r="E2" s="62" t="n">
        <x:v>11908</x:v>
      </x:c>
      <x:c r="F2" s="62" t="n">
        <x:v>12331</x:v>
      </x:c>
      <x:c r="G2" s="44" t="n">
        <x:v>82493</x:v>
      </x:c>
      <x:c r="H2" s="44" t="n">
        <x:v>2330</x:v>
      </x:c>
      <x:c r="I2" s="44" t="n">
        <x:v>111</x:v>
      </x:c>
      <x:c r="J2" s="62" t="n">
        <x:v>15049</x:v>
      </x:c>
      <x:c r="K2" s="66" t="n">
        <x:f>IF(G2=0,0,H2/G2)</x:f>
        <x:v>0.02824482077267162</x:v>
      </x:c>
      <x:c r="L2" s="70" t="n">
        <x:f>IF(H2=0,0,F2/H2)</x:f>
        <x:v>5.292274678111588</x:v>
      </x:c>
      <x:c r="M2" s="70" t="n">
        <x:f>IF(I2=0,0,F2/I2)</x:f>
        <x:v>111.09009009009009</x:v>
      </x:c>
      <x:c r="N2" s="74" t="n">
        <x:f>IF(F2=0,0,J2/F2)</x:f>
        <x:v>1.2204200794744953</x:v>
      </x:c>
      <x:c r="O2" s="45" t="str">
        <x:v>Completed</x:v>
      </x:c>
    </x:row>
    <x:row r="3">
      <x:c r="A3" s="58" t="n">
        <x:v>46149</x:v>
      </x:c>
      <x:c r="B3" s="44" t="str">
        <x:v>Marketing Initiative 2</x:v>
      </x:c>
      <x:c r="C3" s="44" t="str">
        <x:v>Meta Ads</x:v>
      </x:c>
      <x:c r="D3" s="44" t="str">
        <x:v>Marketing Lead</x:v>
      </x:c>
      <x:c r="E3" s="62" t="n">
        <x:v>5615</x:v>
      </x:c>
      <x:c r="F3" s="62" t="n">
        <x:v>5788</x:v>
      </x:c>
      <x:c r="G3" s="44" t="n">
        <x:v>118920</x:v>
      </x:c>
      <x:c r="H3" s="44" t="n">
        <x:v>2052</x:v>
      </x:c>
      <x:c r="I3" s="44" t="n">
        <x:v>129</x:v>
      </x:c>
      <x:c r="J3" s="62" t="n">
        <x:v>12329</x:v>
      </x:c>
      <x:c r="K3" s="66" t="n">
        <x:f>IF(G3=0,0,H3/G3)</x:f>
        <x:v>0.01725529767911201</x:v>
      </x:c>
      <x:c r="L3" s="70" t="n">
        <x:f>IF(H3=0,0,F3/H3)</x:f>
        <x:v>2.820662768031189</x:v>
      </x:c>
      <x:c r="M3" s="70" t="n">
        <x:f>IF(I3=0,0,F3/I3)</x:f>
        <x:v>44.86821705426357</x:v>
      </x:c>
      <x:c r="N3" s="74" t="n">
        <x:f>IF(F3=0,0,J3/F3)</x:f>
        <x:v>2.1300967519004836</x:v>
      </x:c>
      <x:c r="O3" s="45" t="str">
        <x:v>Completed</x:v>
      </x:c>
    </x:row>
    <x:row r="4">
      <x:c r="A4" s="58" t="n">
        <x:v>46152</x:v>
      </x:c>
      <x:c r="B4" s="44" t="str">
        <x:v>Marketing Initiative 3</x:v>
      </x:c>
      <x:c r="C4" s="44" t="str">
        <x:v>Google Ads</x:v>
      </x:c>
      <x:c r="D4" s="44" t="str">
        <x:v>SEO Specialist</x:v>
      </x:c>
      <x:c r="E4" s="62" t="n">
        <x:v>6192</x:v>
      </x:c>
      <x:c r="F4" s="62" t="n">
        <x:v>5235</x:v>
      </x:c>
      <x:c r="G4" s="44" t="n">
        <x:v>54214</x:v>
      </x:c>
      <x:c r="H4" s="44" t="n">
        <x:v>1352</x:v>
      </x:c>
      <x:c r="I4" s="44" t="n">
        <x:v>159</x:v>
      </x:c>
      <x:c r="J4" s="62" t="n">
        <x:v>11248</x:v>
      </x:c>
      <x:c r="K4" s="66" t="n">
        <x:f>IF(G4=0,0,H4/G4)</x:f>
        <x:v>0.024938207842992586</x:v>
      </x:c>
      <x:c r="L4" s="70" t="n">
        <x:f>IF(H4=0,0,F4/H4)</x:f>
        <x:v>3.872041420118343</x:v>
      </x:c>
      <x:c r="M4" s="70" t="n">
        <x:f>IF(I4=0,0,F4/I4)</x:f>
        <x:v>32.924528301886795</x:v>
      </x:c>
      <x:c r="N4" s="74" t="n">
        <x:f>IF(F4=0,0,J4/F4)</x:f>
        <x:v>2.1486150907354347</x:v>
      </x:c>
      <x:c r="O4" s="45" t="str">
        <x:v>In Progress</x:v>
      </x:c>
    </x:row>
    <x:row r="5">
      <x:c r="A5" s="58" t="n">
        <x:v>46155</x:v>
      </x:c>
      <x:c r="B5" s="44" t="str">
        <x:v>Marketing Initiative 4</x:v>
      </x:c>
      <x:c r="C5" s="44" t="str">
        <x:v>Referral</x:v>
      </x:c>
      <x:c r="D5" s="44" t="str">
        <x:v>SEO Specialist</x:v>
      </x:c>
      <x:c r="E5" s="62" t="n">
        <x:v>1570</x:v>
      </x:c>
      <x:c r="F5" s="62" t="n">
        <x:v>1716</x:v>
      </x:c>
      <x:c r="G5" s="44" t="n">
        <x:v>41185</x:v>
      </x:c>
      <x:c r="H5" s="44" t="n">
        <x:v>541</x:v>
      </x:c>
      <x:c r="I5" s="44" t="n">
        <x:v>63</x:v>
      </x:c>
      <x:c r="J5" s="62" t="n">
        <x:v>6654</x:v>
      </x:c>
      <x:c r="K5" s="66" t="n">
        <x:f>IF(G5=0,0,H5/G5)</x:f>
        <x:v>0.013135850430982154</x:v>
      </x:c>
      <x:c r="L5" s="70" t="n">
        <x:f>IF(H5=0,0,F5/H5)</x:f>
        <x:v>3.1719038817005547</x:v>
      </x:c>
      <x:c r="M5" s="70" t="n">
        <x:f>IF(I5=0,0,F5/I5)</x:f>
        <x:v>27.238095238095237</x:v>
      </x:c>
      <x:c r="N5" s="74" t="n">
        <x:f>IF(F5=0,0,J5/F5)</x:f>
        <x:v>3.8776223776223775</x:v>
      </x:c>
      <x:c r="O5" s="45" t="str">
        <x:v>On Hold</x:v>
      </x:c>
    </x:row>
    <x:row r="6">
      <x:c r="A6" s="58" t="n">
        <x:v>46158</x:v>
      </x:c>
      <x:c r="B6" s="44" t="str">
        <x:v>Marketing Initiative 5</x:v>
      </x:c>
      <x:c r="C6" s="44" t="str">
        <x:v>Content</x:v>
      </x:c>
      <x:c r="D6" s="44" t="str">
        <x:v>Agency</x:v>
      </x:c>
      <x:c r="E6" s="62" t="n">
        <x:v>7728</x:v>
      </x:c>
      <x:c r="F6" s="62" t="n">
        <x:v>5856</x:v>
      </x:c>
      <x:c r="G6" s="44" t="n">
        <x:v>65308</x:v>
      </x:c>
      <x:c r="H6" s="44" t="n">
        <x:v>4758</x:v>
      </x:c>
      <x:c r="I6" s="44" t="n">
        <x:v>442</x:v>
      </x:c>
      <x:c r="J6" s="62" t="n">
        <x:v>21668</x:v>
      </x:c>
      <x:c r="K6" s="66" t="n">
        <x:f>IF(G6=0,0,H6/G6)</x:f>
        <x:v>0.07285478042506278</x:v>
      </x:c>
      <x:c r="L6" s="70" t="n">
        <x:f>IF(H6=0,0,F6/H6)</x:f>
        <x:v>1.2307692307692308</x:v>
      </x:c>
      <x:c r="M6" s="70" t="n">
        <x:f>IF(I6=0,0,F6/I6)</x:f>
        <x:v>13.248868778280542</x:v>
      </x:c>
      <x:c r="N6" s="74" t="n">
        <x:f>IF(F6=0,0,J6/F6)</x:f>
        <x:v>3.7001366120218577</x:v>
      </x:c>
      <x:c r="O6" s="45" t="str">
        <x:v>Completed</x:v>
      </x:c>
    </x:row>
    <x:row r="7">
      <x:c r="A7" s="58" t="n">
        <x:v>46161</x:v>
      </x:c>
      <x:c r="B7" s="44" t="str">
        <x:v>Marketing Initiative 6</x:v>
      </x:c>
      <x:c r="C7" s="44" t="str">
        <x:v>Direct</x:v>
      </x:c>
      <x:c r="D7" s="44" t="str">
        <x:v>Performance Marketer</x:v>
      </x:c>
      <x:c r="E7" s="62" t="n">
        <x:v>7778</x:v>
      </x:c>
      <x:c r="F7" s="62" t="n">
        <x:v>7009</x:v>
      </x:c>
      <x:c r="G7" s="44" t="n">
        <x:v>109743</x:v>
      </x:c>
      <x:c r="H7" s="44" t="n">
        <x:v>2052</x:v>
      </x:c>
      <x:c r="I7" s="44" t="n">
        <x:v>86</x:v>
      </x:c>
      <x:c r="J7" s="62" t="n">
        <x:v>10565</x:v>
      </x:c>
      <x:c r="K7" s="66" t="n">
        <x:f>IF(G7=0,0,H7/G7)</x:f>
        <x:v>0.018698231322271126</x:v>
      </x:c>
      <x:c r="L7" s="70" t="n">
        <x:f>IF(H7=0,0,F7/H7)</x:f>
        <x:v>3.415692007797271</x:v>
      </x:c>
      <x:c r="M7" s="70" t="n">
        <x:f>IF(I7=0,0,F7/I7)</x:f>
        <x:v>81.5</x:v>
      </x:c>
      <x:c r="N7" s="74" t="n">
        <x:f>IF(F7=0,0,J7/F7)</x:f>
        <x:v>1.5073476958196603</x:v>
      </x:c>
      <x:c r="O7" s="45" t="str">
        <x:v>Completed</x:v>
      </x:c>
    </x:row>
    <x:row r="8">
      <x:c r="A8" s="58" t="n">
        <x:v>46164</x:v>
      </x:c>
      <x:c r="B8" s="44" t="str">
        <x:v>Marketing Initiative 7</x:v>
      </x:c>
      <x:c r="C8" s="44" t="str">
        <x:v>Content</x:v>
      </x:c>
      <x:c r="D8" s="44" t="str">
        <x:v>Marketing Lead</x:v>
      </x:c>
      <x:c r="E8" s="62" t="n">
        <x:v>6106</x:v>
      </x:c>
      <x:c r="F8" s="62" t="n">
        <x:v>7007</x:v>
      </x:c>
      <x:c r="G8" s="44" t="n">
        <x:v>105395</x:v>
      </x:c>
      <x:c r="H8" s="44" t="n">
        <x:v>3788</x:v>
      </x:c>
      <x:c r="I8" s="44" t="n">
        <x:v>158</x:v>
      </x:c>
      <x:c r="J8" s="62" t="n">
        <x:v>15192</x:v>
      </x:c>
      <x:c r="K8" s="66" t="n">
        <x:f>IF(G8=0,0,H8/G8)</x:f>
        <x:v>0.03594098391764315</x:v>
      </x:c>
      <x:c r="L8" s="70" t="n">
        <x:f>IF(H8=0,0,F8/H8)</x:f>
        <x:v>1.8497888067581838</x:v>
      </x:c>
      <x:c r="M8" s="70" t="n">
        <x:f>IF(I8=0,0,F8/I8)</x:f>
        <x:v>44.348101265822784</x:v>
      </x:c>
      <x:c r="N8" s="74" t="n">
        <x:f>IF(F8=0,0,J8/F8)</x:f>
        <x:v>2.1681175966890254</x:v>
      </x:c>
      <x:c r="O8" s="45" t="str">
        <x:v>Completed</x:v>
      </x:c>
    </x:row>
    <x:row r="9">
      <x:c r="A9" s="58" t="n">
        <x:v>46167</x:v>
      </x:c>
      <x:c r="B9" s="44" t="str">
        <x:v>Marketing Initiative 8</x:v>
      </x:c>
      <x:c r="C9" s="44" t="str">
        <x:v>Influencer</x:v>
      </x:c>
      <x:c r="D9" s="44" t="str">
        <x:v>Content Owner</x:v>
      </x:c>
      <x:c r="E9" s="62" t="n">
        <x:v>5389</x:v>
      </x:c>
      <x:c r="F9" s="62" t="n">
        <x:v>4657</x:v>
      </x:c>
      <x:c r="G9" s="44" t="n">
        <x:v>87463</x:v>
      </x:c>
      <x:c r="H9" s="44" t="n">
        <x:v>2105</x:v>
      </x:c>
      <x:c r="I9" s="44" t="n">
        <x:v>292</x:v>
      </x:c>
      <x:c r="J9" s="62" t="n">
        <x:v>51958</x:v>
      </x:c>
      <x:c r="K9" s="66" t="n">
        <x:f>IF(G9=0,0,H9/G9)</x:f>
        <x:v>0.02406731989527</x:v>
      </x:c>
      <x:c r="L9" s="70" t="n">
        <x:f>IF(H9=0,0,F9/H9)</x:f>
        <x:v>2.212351543942993</x:v>
      </x:c>
      <x:c r="M9" s="70" t="n">
        <x:f>IF(I9=0,0,F9/I9)</x:f>
        <x:v>15.948630136986301</x:v>
      </x:c>
      <x:c r="N9" s="74" t="n">
        <x:f>IF(F9=0,0,J9/F9)</x:f>
        <x:v>11.156968005153532</x:v>
      </x:c>
      <x:c r="O9" s="45" t="str">
        <x:v>Not Started</x:v>
      </x:c>
    </x:row>
    <x:row r="10">
      <x:c r="A10" s="58" t="n">
        <x:v>46170</x:v>
      </x:c>
      <x:c r="B10" s="44" t="str">
        <x:v>Marketing Initiative 9</x:v>
      </x:c>
      <x:c r="C10" s="44" t="str">
        <x:v>Email</x:v>
      </x:c>
      <x:c r="D10" s="44" t="str">
        <x:v>Content Owner</x:v>
      </x:c>
      <x:c r="E10" s="62" t="n">
        <x:v>11239</x:v>
      </x:c>
      <x:c r="F10" s="62" t="n">
        <x:v>8571</x:v>
      </x:c>
      <x:c r="G10" s="44" t="n">
        <x:v>15891</x:v>
      </x:c>
      <x:c r="H10" s="44" t="n">
        <x:v>3056</x:v>
      </x:c>
      <x:c r="I10" s="44" t="n">
        <x:v>136</x:v>
      </x:c>
      <x:c r="J10" s="62" t="n">
        <x:v>24050</x:v>
      </x:c>
      <x:c r="K10" s="66" t="n">
        <x:f>IF(G10=0,0,H10/G10)</x:f>
        <x:v>0.19231011264237619</x:v>
      </x:c>
      <x:c r="L10" s="70" t="n">
        <x:f>IF(H10=0,0,F10/H10)</x:f>
        <x:v>2.804646596858639</x:v>
      </x:c>
      <x:c r="M10" s="70" t="n">
        <x:f>IF(I10=0,0,F10/I10)</x:f>
        <x:v>63.02205882352941</x:v>
      </x:c>
      <x:c r="N10" s="74" t="n">
        <x:f>IF(F10=0,0,J10/F10)</x:f>
        <x:v>2.805973632014934</x:v>
      </x:c>
      <x:c r="O10" s="45" t="str">
        <x:v>On Hold</x:v>
      </x:c>
    </x:row>
    <x:row r="11">
      <x:c r="A11" s="58" t="n">
        <x:v>46173</x:v>
      </x:c>
      <x:c r="B11" s="44" t="str">
        <x:v>Marketing Initiative 10</x:v>
      </x:c>
      <x:c r="C11" s="44" t="str">
        <x:v>Direct</x:v>
      </x:c>
      <x:c r="D11" s="44" t="str">
        <x:v>Marketing Lead</x:v>
      </x:c>
      <x:c r="E11" s="62" t="n">
        <x:v>3861</x:v>
      </x:c>
      <x:c r="F11" s="62" t="n">
        <x:v>4276</x:v>
      </x:c>
      <x:c r="G11" s="44" t="n">
        <x:v>99496</x:v>
      </x:c>
      <x:c r="H11" s="44" t="n">
        <x:v>750</x:v>
      </x:c>
      <x:c r="I11" s="44" t="n">
        <x:v>326</x:v>
      </x:c>
      <x:c r="J11" s="62" t="n">
        <x:v>57601</x:v>
      </x:c>
      <x:c r="K11" s="66" t="n">
        <x:f>IF(G11=0,0,H11/G11)</x:f>
        <x:v>0.007537991477044303</x:v>
      </x:c>
      <x:c r="L11" s="70" t="n">
        <x:f>IF(H11=0,0,F11/H11)</x:f>
        <x:v>5.701333333333333</x:v>
      </x:c>
      <x:c r="M11" s="70" t="n">
        <x:f>IF(I11=0,0,F11/I11)</x:f>
        <x:v>13.116564417177914</x:v>
      </x:c>
      <x:c r="N11" s="74" t="n">
        <x:f>IF(F11=0,0,J11/F11)</x:f>
        <x:v>13.470767072029934</x:v>
      </x:c>
      <x:c r="O11" s="45" t="str">
        <x:v>Not Started</x:v>
      </x:c>
    </x:row>
    <x:row r="12">
      <x:c r="A12" s="58" t="n">
        <x:v>46176</x:v>
      </x:c>
      <x:c r="B12" s="44" t="str">
        <x:v>Marketing Initiative 11</x:v>
      </x:c>
      <x:c r="C12" s="44" t="str">
        <x:v>Email</x:v>
      </x:c>
      <x:c r="D12" s="44" t="str">
        <x:v>Designer</x:v>
      </x:c>
      <x:c r="E12" s="62" t="n">
        <x:v>10422</x:v>
      </x:c>
      <x:c r="F12" s="62" t="n">
        <x:v>9135</x:v>
      </x:c>
      <x:c r="G12" s="44" t="n">
        <x:v>92759</x:v>
      </x:c>
      <x:c r="H12" s="44" t="n">
        <x:v>1924</x:v>
      </x:c>
      <x:c r="I12" s="44" t="n">
        <x:v>92</x:v>
      </x:c>
      <x:c r="J12" s="62" t="n">
        <x:v>6902</x:v>
      </x:c>
      <x:c r="K12" s="66" t="n">
        <x:f>IF(G12=0,0,H12/G12)</x:f>
        <x:v>0.020741922616673316</x:v>
      </x:c>
      <x:c r="L12" s="70" t="n">
        <x:f>IF(H12=0,0,F12/H12)</x:f>
        <x:v>4.747920997920998</x:v>
      </x:c>
      <x:c r="M12" s="70" t="n">
        <x:f>IF(I12=0,0,F12/I12)</x:f>
        <x:v>99.29347826086956</x:v>
      </x:c>
      <x:c r="N12" s="74" t="n">
        <x:f>IF(F12=0,0,J12/F12)</x:f>
        <x:v>0.7555555555555555</x:v>
      </x:c>
      <x:c r="O12" s="45" t="str">
        <x:v>In Progress</x:v>
      </x:c>
    </x:row>
    <x:row r="13">
      <x:c r="A13" s="59" t="n">
        <x:v>46179</x:v>
      </x:c>
      <x:c r="B13" s="47" t="str">
        <x:v>Marketing Initiative 12</x:v>
      </x:c>
      <x:c r="C13" s="47" t="str">
        <x:v>Meta Ads</x:v>
      </x:c>
      <x:c r="D13" s="47" t="str">
        <x:v>SEO Specialist</x:v>
      </x:c>
      <x:c r="E13" s="63" t="n">
        <x:v>7977</x:v>
      </x:c>
      <x:c r="F13" s="63" t="n">
        <x:v>7910</x:v>
      </x:c>
      <x:c r="G13" s="47" t="n">
        <x:v>60454</x:v>
      </x:c>
      <x:c r="H13" s="47" t="n">
        <x:v>1785</x:v>
      </x:c>
      <x:c r="I13" s="47" t="n">
        <x:v>394</x:v>
      </x:c>
      <x:c r="J13" s="63" t="n">
        <x:v>39942</x:v>
      </x:c>
      <x:c r="K13" s="67" t="n">
        <x:f>IF(G13=0,0,H13/G13)</x:f>
        <x:v>0.029526582194726567</x:v>
      </x:c>
      <x:c r="L13" s="71" t="n">
        <x:f>IF(H13=0,0,F13/H13)</x:f>
        <x:v>4.431372549019608</x:v>
      </x:c>
      <x:c r="M13" s="71" t="n">
        <x:f>IF(I13=0,0,F13/I13)</x:f>
        <x:v>20.076142131979694</x:v>
      </x:c>
      <x:c r="N13" s="75" t="n">
        <x:f>IF(F13=0,0,J13/F13)</x:f>
        <x:v>5.0495575221238935</x:v>
      </x:c>
      <x:c r="O13" s="48" t="str">
        <x:v>In Progress</x:v>
      </x:c>
    </x:row>
  </x:sheetData>
  <x:conditionalFormatting sqref="N2:N13">
    <x:cfRule type="dataBar" priority="1">
      <x:dataBar>
        <x:cfvo type="min"/>
        <x:cfvo type="max"/>
        <x:color rgb="14B8A6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14B8A6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Marketing Performance Report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