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Chart Dat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<sst xmlns="http://schemas.openxmlformats.org/spreadsheetml/2006/main" count="32" uniqueCount="31">
  <si>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How to Use  —  Break-Even Analysis</t>
  </si>
  <si>
    <t xml:space="preserve">by ExcelGuru.io  |  ExcelGuru.io  |  Find the sales volume where your revenue covers every cost</t>
  </si>
  <si>
    <t xml:space="preserve">1. Enter your assumptions</t>
  </si>
  <si>
    <t xml:space="preserve">On the dashboard, type your selling price, variable cost per unit and total fixed costs.</t>
  </si>
  <si>
    <t xml:space="preserve">2. Add expected sales</t>
  </si>
  <si>
    <t xml:space="preserve">Enter the units you expect to sell so the template can work out your margin of safety.</t>
  </si>
  <si>
    <t xml:space="preserve">3. Read the break-even point</t>
  </si>
  <si>
    <t xml:space="preserve">The KPI cards show your break-even units and revenue, calculated instantly.</t>
  </si>
  <si>
    <t xml:space="preserve">4. Study the chart</t>
  </si>
  <si>
    <t xml:space="preserve">The break-even chart shows exactly where revenue overtakes total cost.</t>
  </si>
  <si>
    <t xml:space="preserve">Break-Even Analysis Dashboard</t>
  </si>
  <si>
    <t xml:space="preserve">by ExcelGuru.io   |   Know exactly how much you must sell to start making a profit</t>
  </si>
  <si>
    <t xml:space="preserve">Assumptions (edit these):</t>
  </si>
  <si>
    <t xml:space="preserve">Price/Unit</t>
  </si>
  <si>
    <t xml:space="preserve">Var. Cost/Unit</t>
  </si>
  <si>
    <t xml:space="preserve">Fixed Costs</t>
  </si>
  <si>
    <t xml:space="preserve">Expected Units</t>
  </si>
  <si>
    <t xml:space="preserve">BREAK-EVEN UNITS</t>
  </si>
  <si>
    <t xml:space="preserve">BREAK-EVEN REVENUE</t>
  </si>
  <si>
    <t xml:space="preserve">CONTRIBUTION/UNIT</t>
  </si>
  <si>
    <t xml:space="preserve">CM RATIO</t>
  </si>
  <si>
    <t xml:space="preserve">MARGIN OF SAFETY</t>
  </si>
  <si>
    <t xml:space="preserve">EXPECTED PROFIT</t>
  </si>
  <si>
    <t xml:space="preserve">Units</t>
  </si>
  <si>
    <t xml:space="preserve">Revenue</t>
  </si>
  <si>
    <t xml:space="preserve">Total Cost</t>
  </si>
  <si>
    <t xml:space="preserve">Fixed Cost</t>
  </si>
  <si>
    <t xml:space="preserve">Component</t>
  </si>
  <si>
    <t xml:space="preserve">Amount</t>
  </si>
  <si>
    <t xml:space="preserve">Variable Cost</t>
  </si>
  <si>
    <t xml:space="preserve">Profit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</si>
</sst>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#,##0"/>
    <numFmt numFmtId="167" formatCode="0.0%"/>
    <numFmt numFmtId="168" formatCode="[$$-409]#,##0.00;[RED]\-[$$-409]#,##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i val="true"/>
      <sz val="9"/>
      <color rgb="FF3AB86A"/>
      <name val="Arial"/>
      <family val="0"/>
      <charset val="1"/>
    </font>
    <font>
      <b val="true"/>
      <sz val="9"/>
      <color rgb="FF1A5C35"/>
      <name val="Arial"/>
      <family val="0"/>
      <charset val="1"/>
    </font>
    <font>
      <b val="true"/>
      <sz val="11"/>
      <color rgb="FF1A5C3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2E7D5B"/>
      </patternFill>
    </fill>
    <fill>
      <patternFill patternType="solid">
        <fgColor rgb="FFFFF8E1"/>
        <bgColor rgb="FFF0FAF3"/>
      </patternFill>
    </fill>
    <fill>
      <patternFill patternType="solid">
        <fgColor rgb="FF2E7D5B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78787"/>
      <rgbColor rgb="FF9999FF"/>
      <rgbColor rgb="FF993366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9DECF"/>
      <rgbColor rgb="FFD8E8DF"/>
      <rgbColor rgb="FFFFFF99"/>
      <rgbColor rgb="FF8EDCAE"/>
      <rgbColor rgb="FFFF99CC"/>
      <rgbColor rgb="FFCC99FF"/>
      <rgbColor rgb="FFFFCC99"/>
      <rgbColor rgb="FF3366FF"/>
      <rgbColor rgb="FF3AB86A"/>
      <rgbColor rgb="FF99CC00"/>
      <rgbColor rgb="FFFFCC00"/>
      <rgbColor rgb="FFFF9900"/>
      <rgbColor rgb="FFFF6600"/>
      <rgbColor rgb="FF4F81BD"/>
      <rgbColor rgb="FF95A5A6"/>
      <rgbColor rgb="FF003366"/>
      <rgbColor rgb="FF2E7D5B"/>
      <rgbColor rgb="FF003300"/>
      <rgbColor rgb="FF333300"/>
      <rgbColor rgb="FFC0392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Break-Even Chart (Revenue vs Total Cost)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'Chart Data'!B1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3ab86a"/>
            </a:solidFill>
            <a:ln w="28080">
              <a:solidFill>
                <a:srgbClr val="3ab86a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Data'!$A$2:$A$10</c:f>
              <c:strCache>
                <c:ptCount val="9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</c:strCache>
            </c:strRef>
          </c:cat>
          <c:val>
            <c:numRef>
              <c:f>'Chart Data'!$B$2:$B$10</c:f>
              <c:numCache>
                <c:formatCode>\$#,##0</c:formatCode>
                <c:ptCount val="9"/>
                <c:pt idx="0">
                  <c:v>0</c:v>
                </c:pt>
                <c:pt idx="1">
                  <c:v>25000</c:v>
                </c:pt>
                <c:pt idx="2">
                  <c:v>50000</c:v>
                </c:pt>
                <c:pt idx="3">
                  <c:v>75000</c:v>
                </c:pt>
                <c:pt idx="4">
                  <c:v>100000</c:v>
                </c:pt>
                <c:pt idx="5">
                  <c:v>125000</c:v>
                </c:pt>
                <c:pt idx="6">
                  <c:v>150000</c:v>
                </c:pt>
                <c:pt idx="7">
                  <c:v>175000</c:v>
                </c:pt>
                <c:pt idx="8">
                  <c:v>200000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 Data'!C1</c:f>
              <c:strCache>
                <c:ptCount val="1"/>
                <c:pt idx="0">
                  <c:v>Total Cost</c:v>
                </c:pt>
              </c:strCache>
            </c:strRef>
          </c:tx>
          <c:spPr>
            <a:solidFill>
              <a:srgbClr val="c0392b"/>
            </a:solidFill>
            <a:ln w="28080">
              <a:solidFill>
                <a:srgbClr val="c0392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Data'!$A$2:$A$10</c:f>
              <c:strCache>
                <c:ptCount val="9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</c:strCache>
            </c:strRef>
          </c:cat>
          <c:val>
            <c:numRef>
              <c:f>'Chart Data'!$C$2:$C$10</c:f>
              <c:numCache>
                <c:formatCode>\$#,##0</c:formatCode>
                <c:ptCount val="9"/>
                <c:pt idx="0">
                  <c:v>40000</c:v>
                </c:pt>
                <c:pt idx="1">
                  <c:v>55000</c:v>
                </c:pt>
                <c:pt idx="2">
                  <c:v>70000</c:v>
                </c:pt>
                <c:pt idx="3">
                  <c:v>85000</c:v>
                </c:pt>
                <c:pt idx="4">
                  <c:v>100000</c:v>
                </c:pt>
                <c:pt idx="5">
                  <c:v>115000</c:v>
                </c:pt>
                <c:pt idx="6">
                  <c:v>130000</c:v>
                </c:pt>
                <c:pt idx="7">
                  <c:v>145000</c:v>
                </c:pt>
                <c:pt idx="8">
                  <c:v>160000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Data'!D1</c:f>
              <c:strCache>
                <c:ptCount val="1"/>
                <c:pt idx="0">
                  <c:v>Fixed Cost</c:v>
                </c:pt>
              </c:strCache>
            </c:strRef>
          </c:tx>
          <c:spPr>
            <a:solidFill>
              <a:srgbClr val="95a5a6"/>
            </a:solidFill>
            <a:ln w="28080">
              <a:solidFill>
                <a:srgbClr val="95a5a6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Data'!$A$2:$A$10</c:f>
              <c:strCache>
                <c:ptCount val="9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</c:strCache>
            </c:strRef>
          </c:cat>
          <c:val>
            <c:numRef>
              <c:f>'Chart Data'!$D$2:$D$10</c:f>
              <c:numCache>
                <c:formatCode>\$#,##0</c:formatCode>
                <c:ptCount val="9"/>
                <c:pt idx="0">
                  <c:v>40000</c:v>
                </c:pt>
                <c:pt idx="1">
                  <c:v>40000</c:v>
                </c:pt>
                <c:pt idx="2">
                  <c:v>40000</c:v>
                </c:pt>
                <c:pt idx="3">
                  <c:v>40000</c:v>
                </c:pt>
                <c:pt idx="4">
                  <c:v>40000</c:v>
                </c:pt>
                <c:pt idx="5">
                  <c:v>40000</c:v>
                </c:pt>
                <c:pt idx="6">
                  <c:v>40000</c:v>
                </c:pt>
                <c:pt idx="7">
                  <c:v>40000</c:v>
                </c:pt>
                <c:pt idx="8">
                  <c:v>40000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86718447"/>
        <c:axId val="10645067"/>
      </c:lineChart>
      <c:catAx>
        <c:axId val="8671844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Units Sold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0645067"/>
        <c:crosses val="autoZero"/>
        <c:auto val="1"/>
        <c:lblAlgn val="ctr"/>
        <c:lblOffset val="100"/>
        <c:noMultiLvlLbl val="0"/>
      </c:catAx>
      <c:valAx>
        <c:axId val="1064506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Amount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71844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Split at Expected Sales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'Chart Data'!G1</c:f>
              <c:strCache>
                <c:ptCount val="1"/>
                <c:pt idx="0">
                  <c:v>Amount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8edca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3ab86a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'Chart Data'!$F$2:$F$4</c:f>
              <c:strCache>
                <c:ptCount val="3"/>
                <c:pt idx="0">
                  <c:v>Fixed Cost</c:v>
                </c:pt>
                <c:pt idx="1">
                  <c:v>Variable Cost</c:v>
                </c:pt>
                <c:pt idx="2">
                  <c:v>Profit</c:v>
                </c:pt>
              </c:strCache>
            </c:strRef>
          </c:cat>
          <c:val>
            <c:numRef>
              <c:f>'Chart Data'!$G$2:$G$4</c:f>
              <c:numCache>
                <c:formatCode>\$#,##0</c:formatCode>
                <c:ptCount val="3"/>
                <c:pt idx="0">
                  <c:v>40000</c:v>
                </c:pt>
                <c:pt idx="1">
                  <c:v>90000</c:v>
                </c:pt>
                <c:pt idx="2">
                  <c:v>20000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7</xdr:col>
      <xdr:colOff>666360</xdr:colOff>
      <xdr:row>28</xdr:row>
      <xdr:rowOff>26640</xdr:rowOff>
    </xdr:to>
    <xdr:graphicFrame>
      <xdr:nvGraphicFramePr>
        <xdr:cNvPr id="0" name="Chart 1"/>
        <xdr:cNvGraphicFramePr/>
      </xdr:nvGraphicFramePr>
      <xdr:xfrm>
        <a:off x="0" y="2247840"/>
        <a:ext cx="6191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10</xdr:row>
      <xdr:rowOff>0</xdr:rowOff>
    </xdr:from>
    <xdr:to>
      <xdr:col>12</xdr:col>
      <xdr:colOff>154440</xdr:colOff>
      <xdr:row>26</xdr:row>
      <xdr:rowOff>119520</xdr:rowOff>
    </xdr:to>
    <xdr:graphicFrame>
      <xdr:nvGraphicFramePr>
        <xdr:cNvPr id="1" name="Chart 2"/>
        <xdr:cNvGraphicFramePr/>
      </xdr:nvGraphicFramePr>
      <xdr:xfrm>
        <a:off x="6314400" y="2247840"/>
        <a:ext cx="3311640" cy="31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1.2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customFormat="false" ht="19.5" hidden="false" customHeight="true" outlineLevel="0" collapsed="false">
      <c r="A5" s="7" t="s">
        <v>12</v>
      </c>
      <c r="B5" s="7"/>
      <c r="C5" s="8" t="s">
        <v>13</v>
      </c>
      <c r="D5" s="9" t="n">
        <v>50</v>
      </c>
      <c r="E5" s="8" t="s">
        <v>14</v>
      </c>
      <c r="F5" s="9" t="n">
        <v>30</v>
      </c>
      <c r="G5" s="8" t="s">
        <v>15</v>
      </c>
      <c r="H5" s="9" t="n">
        <v>40000</v>
      </c>
      <c r="I5" s="8" t="s">
        <v>16</v>
      </c>
      <c r="J5" s="10" t="n">
        <v>3000</v>
      </c>
    </row>
    <row r="7" customFormat="false" ht="18" hidden="false" customHeight="true" outlineLevel="0" collapsed="false">
      <c r="A7" s="11" t="s">
        <v>17</v>
      </c>
      <c r="B7" s="11"/>
      <c r="C7" s="12" t="s">
        <v>18</v>
      </c>
      <c r="D7" s="12"/>
      <c r="E7" s="13" t="s">
        <v>19</v>
      </c>
      <c r="F7" s="13"/>
      <c r="G7" s="11" t="s">
        <v>20</v>
      </c>
      <c r="H7" s="11"/>
      <c r="I7" s="12" t="s">
        <v>21</v>
      </c>
      <c r="J7" s="12"/>
      <c r="K7" s="13" t="s">
        <v>22</v>
      </c>
      <c r="L7" s="13"/>
    </row>
    <row r="8" customFormat="false" ht="21.75" hidden="false" customHeight="true" outlineLevel="0" collapsed="false">
      <c r="A8" s="14" t="n">
        <f aca="false">H5/(D5-F5)</f>
        <v>2000</v>
      </c>
      <c r="B8" s="14"/>
      <c r="C8" s="15" t="n">
        <f aca="false">(H5/(D5-F5))*D5</f>
        <v>100000</v>
      </c>
      <c r="D8" s="15"/>
      <c r="E8" s="15" t="n">
        <f aca="false">D5-F5</f>
        <v>20</v>
      </c>
      <c r="F8" s="15"/>
      <c r="G8" s="16" t="n">
        <f aca="false">(D5-F5)/D5</f>
        <v>0.4</v>
      </c>
      <c r="H8" s="16"/>
      <c r="I8" s="16" t="n">
        <f aca="false">(J5-H5/(D5-F5))/J5</f>
        <v>0.333333333333333</v>
      </c>
      <c r="J8" s="16"/>
      <c r="K8" s="15" t="n">
        <f aca="false">J5*(D5-F5)-H5</f>
        <v>20000</v>
      </c>
      <c r="L8" s="15"/>
    </row>
    <row r="9" customFormat="false" ht="15.75" hidden="false" customHeight="true" outlineLevel="0" collapsed="false">
      <c r="A9" s="14"/>
      <c r="B9" s="14"/>
      <c r="C9" s="15"/>
      <c r="D9" s="15"/>
      <c r="E9" s="15"/>
      <c r="F9" s="15"/>
      <c r="G9" s="16"/>
      <c r="H9" s="16"/>
      <c r="I9" s="16"/>
      <c r="J9" s="16"/>
      <c r="K9" s="15"/>
      <c r="L9" s="15"/>
    </row>
  </sheetData>
  <mergeCells count="15">
    <mergeCell ref="A1:N2"/>
    <mergeCell ref="A3:N3"/>
    <mergeCell ref="A5:B5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23</v>
      </c>
      <c r="B1" s="0" t="s">
        <v>24</v>
      </c>
      <c r="C1" s="0" t="s">
        <v>25</v>
      </c>
      <c r="D1" s="0" t="s">
        <v>26</v>
      </c>
      <c r="F1" s="0" t="s">
        <v>27</v>
      </c>
      <c r="G1" s="0" t="s">
        <v>28</v>
      </c>
    </row>
    <row r="2" customFormat="false" ht="15" hidden="false" customHeight="false" outlineLevel="0" collapsed="false">
      <c r="A2" s="0" t="n">
        <v>0</v>
      </c>
      <c r="B2" s="17" t="n">
        <f aca="false">Dashboard!$D$5*A2</f>
        <v>0</v>
      </c>
      <c r="C2" s="17" t="n">
        <f aca="false">Dashboard!$H$5+Dashboard!$F$5*A2</f>
        <v>40000</v>
      </c>
      <c r="D2" s="17" t="n">
        <f aca="false">Dashboard!$H$5</f>
        <v>40000</v>
      </c>
      <c r="F2" s="0" t="s">
        <v>26</v>
      </c>
      <c r="G2" s="17" t="n">
        <f aca="false">Dashboard!$H$5</f>
        <v>40000</v>
      </c>
    </row>
    <row r="3" customFormat="false" ht="15" hidden="false" customHeight="false" outlineLevel="0" collapsed="false">
      <c r="A3" s="0" t="n">
        <v>500</v>
      </c>
      <c r="B3" s="17" t="n">
        <f aca="false">Dashboard!$D$5*A3</f>
        <v>25000</v>
      </c>
      <c r="C3" s="17" t="n">
        <f aca="false">Dashboard!$H$5+Dashboard!$F$5*A3</f>
        <v>55000</v>
      </c>
      <c r="D3" s="17" t="n">
        <f aca="false">Dashboard!$H$5</f>
        <v>40000</v>
      </c>
      <c r="F3" s="0" t="s">
        <v>29</v>
      </c>
      <c r="G3" s="17" t="n">
        <f aca="false">Dashboard!$F$5*Dashboard!$J$5</f>
        <v>90000</v>
      </c>
    </row>
    <row r="4" customFormat="false" ht="15" hidden="false" customHeight="false" outlineLevel="0" collapsed="false">
      <c r="A4" s="0" t="n">
        <v>1000</v>
      </c>
      <c r="B4" s="17" t="n">
        <f aca="false">Dashboard!$D$5*A4</f>
        <v>50000</v>
      </c>
      <c r="C4" s="17" t="n">
        <f aca="false">Dashboard!$H$5+Dashboard!$F$5*A4</f>
        <v>70000</v>
      </c>
      <c r="D4" s="17" t="n">
        <f aca="false">Dashboard!$H$5</f>
        <v>40000</v>
      </c>
      <c r="F4" s="0" t="s">
        <v>30</v>
      </c>
      <c r="G4" s="18" t="n">
        <f aca="false">Dashboard!$J$5*(Dashboard!$D$5-Dashboard!$F$5)-Dashboard!$H$5</f>
        <v>20000</v>
      </c>
    </row>
    <row r="5" customFormat="false" ht="15" hidden="false" customHeight="false" outlineLevel="0" collapsed="false">
      <c r="A5" s="0" t="n">
        <v>1500</v>
      </c>
      <c r="B5" s="17" t="n">
        <f aca="false">Dashboard!$D$5*A5</f>
        <v>75000</v>
      </c>
      <c r="C5" s="17" t="n">
        <f aca="false">Dashboard!$H$5+Dashboard!$F$5*A5</f>
        <v>85000</v>
      </c>
      <c r="D5" s="17" t="n">
        <f aca="false">Dashboard!$H$5</f>
        <v>40000</v>
      </c>
    </row>
    <row r="6" customFormat="false" ht="15" hidden="false" customHeight="false" outlineLevel="0" collapsed="false">
      <c r="A6" s="0" t="n">
        <v>2000</v>
      </c>
      <c r="B6" s="17" t="n">
        <f aca="false">Dashboard!$D$5*A6</f>
        <v>100000</v>
      </c>
      <c r="C6" s="17" t="n">
        <f aca="false">Dashboard!$H$5+Dashboard!$F$5*A6</f>
        <v>100000</v>
      </c>
      <c r="D6" s="17" t="n">
        <f aca="false">Dashboard!$H$5</f>
        <v>40000</v>
      </c>
    </row>
    <row r="7" customFormat="false" ht="15" hidden="false" customHeight="false" outlineLevel="0" collapsed="false">
      <c r="A7" s="0" t="n">
        <v>2500</v>
      </c>
      <c r="B7" s="17" t="n">
        <f aca="false">Dashboard!$D$5*A7</f>
        <v>125000</v>
      </c>
      <c r="C7" s="17" t="n">
        <f aca="false">Dashboard!$H$5+Dashboard!$F$5*A7</f>
        <v>115000</v>
      </c>
      <c r="D7" s="17" t="n">
        <f aca="false">Dashboard!$H$5</f>
        <v>40000</v>
      </c>
    </row>
    <row r="8" customFormat="false" ht="15" hidden="false" customHeight="false" outlineLevel="0" collapsed="false">
      <c r="A8" s="0" t="n">
        <v>3000</v>
      </c>
      <c r="B8" s="17" t="n">
        <f aca="false">Dashboard!$D$5*A8</f>
        <v>150000</v>
      </c>
      <c r="C8" s="17" t="n">
        <f aca="false">Dashboard!$H$5+Dashboard!$F$5*A8</f>
        <v>130000</v>
      </c>
      <c r="D8" s="17" t="n">
        <f aca="false">Dashboard!$H$5</f>
        <v>40000</v>
      </c>
    </row>
    <row r="9" customFormat="false" ht="15" hidden="false" customHeight="false" outlineLevel="0" collapsed="false">
      <c r="A9" s="0" t="n">
        <v>3500</v>
      </c>
      <c r="B9" s="17" t="n">
        <f aca="false">Dashboard!$D$5*A9</f>
        <v>175000</v>
      </c>
      <c r="C9" s="17" t="n">
        <f aca="false">Dashboard!$H$5+Dashboard!$F$5*A9</f>
        <v>145000</v>
      </c>
      <c r="D9" s="17" t="n">
        <f aca="false">Dashboard!$H$5</f>
        <v>40000</v>
      </c>
    </row>
    <row r="10" customFormat="false" ht="15" hidden="false" customHeight="false" outlineLevel="0" collapsed="false">
      <c r="A10" s="0" t="n">
        <v>4000</v>
      </c>
      <c r="B10" s="17" t="n">
        <f aca="false">Dashboard!$D$5*A10</f>
        <v>200000</v>
      </c>
      <c r="C10" s="17" t="n">
        <f aca="false">Dashboard!$H$5+Dashboard!$F$5*A10</f>
        <v>160000</v>
      </c>
      <c r="D10" s="17" t="n">
        <f aca="false">Dashboard!$H$5</f>
        <v>40000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2026-08-12T02:20:41Z</dcterms:created>
  <dc:creator>openpyxl</dc:creator>
  <dc:description/>
  <dc:language>en-US</dc:language>
  <cp:lastModifiedBy/>
  <dcterms:modified xsi:type="dcterms:W3CDTF">2026-08-12T02:20:45Z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