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Leads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"/>
    <numFmt numFmtId="165" formatCode="yyyy-mm-dd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F0FAF3"/>
      </patternFill>
    </fill>
    <fill>
      <patternFill patternType="solid">
        <fgColor rgb="003AB86A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4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5" borderId="0" applyAlignment="1" pivotButton="0" quotePrefix="0" xfId="0">
      <alignment horizontal="left" vertical="center" wrapText="1"/>
    </xf>
    <xf numFmtId="3" fontId="6" fillId="4" borderId="0" applyAlignment="1" pivotButton="0" quotePrefix="0" xfId="0">
      <alignment horizontal="left" vertical="center"/>
    </xf>
    <xf numFmtId="164" fontId="6" fillId="4" borderId="0" applyAlignment="1" pivotButton="0" quotePrefix="0" xfId="0">
      <alignment horizontal="left" vertical="center"/>
    </xf>
    <xf numFmtId="9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164" fontId="4" fillId="3" borderId="1" applyAlignment="1" pivotButton="0" quotePrefix="0" xfId="0">
      <alignment horizontal="left" vertical="center"/>
    </xf>
    <xf numFmtId="9" fontId="4" fillId="3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left" vertical="center"/>
    </xf>
    <xf numFmtId="165" fontId="4" fillId="3" borderId="1" applyAlignment="1" pivotButton="0" quotePrefix="0" xfId="0">
      <alignment horizontal="left" vertical="center"/>
    </xf>
    <xf numFmtId="1" fontId="4" fillId="4" borderId="1" applyAlignment="1" pivotButton="0" quotePrefix="0" xfId="0">
      <alignment horizontal="center" vertical="center"/>
    </xf>
    <xf numFmtId="164" fontId="4" fillId="0" borderId="1" applyAlignment="1" pivotButton="0" quotePrefix="0" xfId="0">
      <alignment horizontal="left" vertical="center"/>
    </xf>
    <xf numFmtId="1" fontId="4" fillId="0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Pipeline by Stage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'Dashboard'!$A$12:$A$17</f>
            </numRef>
          </cat>
          <val>
            <numRef>
              <f>'Dashboard'!$B$12:$B$17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Source</a:t>
            </a:r>
          </a:p>
        </rich>
      </tx>
    </title>
    <plotArea>
      <pieChart>
        <varyColors val="1"/>
        <ser>
          <idx val="0"/>
          <order val="0"/>
          <tx>
            <strRef>
              <f>'Dashboard'!E11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'Dashboard'!$D$12:$D$17</f>
            </numRef>
          </cat>
          <val>
            <numRef>
              <f>'Dashboard'!$E$12:$E$17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360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17</row>
      <rowOff>0</rowOff>
    </from>
    <ext cx="324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Sales Lead Tracker</t>
        </is>
      </c>
    </row>
    <row r="2">
      <c r="A2" s="2" t="inlineStr">
        <is>
          <t>by ExcelGuru.io  |  A lightweight CRM that keeps your whole pipeline on one sheet.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Track every sales lead from first contact to won or lost, with its value, probability and next action — a simple CRM without the monthly fee.</t>
        </is>
      </c>
    </row>
    <row r="7">
      <c r="A7" s="3" t="inlineStr">
        <is>
          <t>Sheet 1 — Leads</t>
        </is>
      </c>
    </row>
    <row r="8" ht="42" customHeight="1">
      <c r="A8" s="4" t="inlineStr">
        <is>
          <t>Add each lead with its source, stage, value and probability. 'Weighted Value' and 'Days' to the next follow-up calculate automatically.</t>
        </is>
      </c>
    </row>
    <row r="10">
      <c r="A10" s="3" t="inlineStr">
        <is>
          <t>How weighted pipeline works</t>
        </is>
      </c>
    </row>
    <row r="11" ht="42" customHeight="1">
      <c r="A11" s="4" t="inlineStr">
        <is>
          <t>Weighted Value is deal value times probability, so a $20k deal at 50% counts as $10k. The dashboard sums weighted value across open deals to give a realistic forecast, not wishful thinking.</t>
        </is>
      </c>
    </row>
    <row r="13">
      <c r="A13" s="3" t="inlineStr">
        <is>
          <t>Sheet 2 — Dashboard</t>
        </is>
      </c>
    </row>
    <row r="14" ht="42" customHeight="1">
      <c r="A14" s="4" t="inlineStr">
        <is>
          <t>See open leads, deals won, raw and weighted pipeline value, your win rate, and the spread of leads across stages and sources.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stages, sources and owners on the Lists tab. Sort by follow-up days so the lead that needs you today is always at the top.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SALES PIPELINE  —  DASHBOARD</t>
        </is>
      </c>
    </row>
    <row r="3">
      <c r="A3" s="6" t="inlineStr">
        <is>
          <t>Total Leads</t>
        </is>
      </c>
      <c r="C3" s="6" t="inlineStr">
        <is>
          <t>Open Leads</t>
        </is>
      </c>
      <c r="E3" s="6" t="inlineStr">
        <is>
          <t>Won</t>
        </is>
      </c>
      <c r="G3" s="6" t="inlineStr">
        <is>
          <t>Pipeline Value</t>
        </is>
      </c>
    </row>
    <row r="4" ht="30" customHeight="1">
      <c r="A4" s="7">
        <f>COUNTA(Leads!A4:A43)</f>
        <v/>
      </c>
      <c r="C4" s="7">
        <f>COUNTA(Leads!A4:A43)-COUNTIF(Leads!D4:D43,"Won")-COUNTIF(Leads!D4:D43,"Lost")</f>
        <v/>
      </c>
      <c r="E4" s="7">
        <f>COUNTIF(Leads!D4:D43,"Won")</f>
        <v/>
      </c>
      <c r="G4" s="8">
        <f>SUMIFS(Leads!E4:E43,Leads!D4:D43,"&lt;&gt;Won",Leads!D4:D43,"&lt;&gt;Lost")</f>
        <v/>
      </c>
    </row>
    <row r="6">
      <c r="A6" s="6" t="inlineStr">
        <is>
          <t>Weighted Pipeline</t>
        </is>
      </c>
      <c r="C6" s="6" t="inlineStr">
        <is>
          <t>Win Rate</t>
        </is>
      </c>
    </row>
    <row r="7" ht="30" customHeight="1">
      <c r="A7" s="8">
        <f>SUMIFS(Leads!G4:G43,Leads!D4:D43,"&lt;&gt;Won",Leads!D4:D43,"&lt;&gt;Lost")</f>
        <v/>
      </c>
      <c r="C7" s="9">
        <f>IFERROR(COUNTIF(Leads!D4:D43,"Won")/(COUNTIF(Leads!D4:D43,"Won")+COUNTIF(Leads!D4:D43,"Lost")),0)</f>
        <v/>
      </c>
    </row>
    <row r="10">
      <c r="A10" s="10" t="inlineStr">
        <is>
          <t>Leads by Stage</t>
        </is>
      </c>
      <c r="D10" s="10" t="inlineStr">
        <is>
          <t>Leads by Source</t>
        </is>
      </c>
    </row>
    <row r="11">
      <c r="A11" s="11" t="inlineStr">
        <is>
          <t>Stage</t>
        </is>
      </c>
      <c r="B11" s="11" t="inlineStr">
        <is>
          <t>Count</t>
        </is>
      </c>
      <c r="D11" s="11" t="inlineStr">
        <is>
          <t>Source</t>
        </is>
      </c>
      <c r="E11" s="11" t="inlineStr">
        <is>
          <t>Count</t>
        </is>
      </c>
    </row>
    <row r="12">
      <c r="A12" s="12" t="inlineStr">
        <is>
          <t>New</t>
        </is>
      </c>
      <c r="B12" s="12">
        <f>COUNTIF(Leads!D4:D43,"New")</f>
        <v/>
      </c>
      <c r="D12" s="12" t="inlineStr">
        <is>
          <t>Website</t>
        </is>
      </c>
      <c r="E12" s="12">
        <f>COUNTIF(Leads!C4:C43,"Website")</f>
        <v/>
      </c>
    </row>
    <row r="13">
      <c r="A13" s="12" t="inlineStr">
        <is>
          <t>Contacted</t>
        </is>
      </c>
      <c r="B13" s="12">
        <f>COUNTIF(Leads!D4:D43,"Contacted")</f>
        <v/>
      </c>
      <c r="D13" s="12" t="inlineStr">
        <is>
          <t>Referral</t>
        </is>
      </c>
      <c r="E13" s="12">
        <f>COUNTIF(Leads!C4:C43,"Referral")</f>
        <v/>
      </c>
    </row>
    <row r="14">
      <c r="A14" s="12" t="inlineStr">
        <is>
          <t>Qualified</t>
        </is>
      </c>
      <c r="B14" s="12">
        <f>COUNTIF(Leads!D4:D43,"Qualified")</f>
        <v/>
      </c>
      <c r="D14" s="12" t="inlineStr">
        <is>
          <t>Cold Call</t>
        </is>
      </c>
      <c r="E14" s="12">
        <f>COUNTIF(Leads!C4:C43,"Cold Call")</f>
        <v/>
      </c>
    </row>
    <row r="15">
      <c r="A15" s="12" t="inlineStr">
        <is>
          <t>Proposal</t>
        </is>
      </c>
      <c r="B15" s="12">
        <f>COUNTIF(Leads!D4:D43,"Proposal")</f>
        <v/>
      </c>
      <c r="D15" s="12" t="inlineStr">
        <is>
          <t>Event</t>
        </is>
      </c>
      <c r="E15" s="12">
        <f>COUNTIF(Leads!C4:C43,"Event")</f>
        <v/>
      </c>
    </row>
    <row r="16">
      <c r="A16" s="12" t="inlineStr">
        <is>
          <t>Won</t>
        </is>
      </c>
      <c r="B16" s="12">
        <f>COUNTIF(Leads!D4:D43,"Won")</f>
        <v/>
      </c>
      <c r="D16" s="12" t="inlineStr">
        <is>
          <t>Social</t>
        </is>
      </c>
      <c r="E16" s="12">
        <f>COUNTIF(Leads!C4:C43,"Social")</f>
        <v/>
      </c>
    </row>
    <row r="17">
      <c r="A17" s="12" t="inlineStr">
        <is>
          <t>Lost</t>
        </is>
      </c>
      <c r="B17" s="12">
        <f>COUNTIF(Leads!D4:D43,"Lost")</f>
        <v/>
      </c>
      <c r="D17" s="12" t="inlineStr">
        <is>
          <t>Ad</t>
        </is>
      </c>
      <c r="E17" s="12">
        <f>COUNTIF(Leads!C4:C43,"Ad")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K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2" customWidth="1" min="2" max="2"/>
    <col width="11" customWidth="1" min="3" max="3"/>
    <col width="11" customWidth="1" min="4" max="4"/>
    <col width="10" customWidth="1" min="5" max="5"/>
    <col width="11" customWidth="1" min="6" max="6"/>
    <col width="13" customWidth="1" min="7" max="7"/>
    <col width="9" customWidth="1" min="8" max="8"/>
    <col width="15" customWidth="1" min="9" max="9"/>
    <col width="12" customWidth="1" min="10" max="10"/>
    <col width="7" customWidth="1" min="11" max="11"/>
  </cols>
  <sheetData>
    <row r="1">
      <c r="A1" s="13" t="inlineStr">
        <is>
          <t>Sales Lead Tracker — a simple CRM for your pipeline</t>
        </is>
      </c>
    </row>
    <row r="3">
      <c r="A3" s="14" t="inlineStr">
        <is>
          <t>Company</t>
        </is>
      </c>
      <c r="B3" s="14" t="inlineStr">
        <is>
          <t>Contact</t>
        </is>
      </c>
      <c r="C3" s="14" t="inlineStr">
        <is>
          <t>Source</t>
        </is>
      </c>
      <c r="D3" s="14" t="inlineStr">
        <is>
          <t>Stage</t>
        </is>
      </c>
      <c r="E3" s="14" t="inlineStr">
        <is>
          <t>Value</t>
        </is>
      </c>
      <c r="F3" s="14" t="inlineStr">
        <is>
          <t>Probability</t>
        </is>
      </c>
      <c r="G3" s="14" t="inlineStr">
        <is>
          <t>Weighted Value</t>
        </is>
      </c>
      <c r="H3" s="14" t="inlineStr">
        <is>
          <t>Owner</t>
        </is>
      </c>
      <c r="I3" s="14" t="inlineStr">
        <is>
          <t>Next Action</t>
        </is>
      </c>
      <c r="J3" s="14" t="inlineStr">
        <is>
          <t>Follow-up</t>
        </is>
      </c>
      <c r="K3" s="14" t="inlineStr">
        <is>
          <t>Days</t>
        </is>
      </c>
    </row>
    <row r="4">
      <c r="A4" s="15" t="inlineStr">
        <is>
          <t>Acme Corp</t>
        </is>
      </c>
      <c r="B4" s="15" t="inlineStr">
        <is>
          <t>J. Miller</t>
        </is>
      </c>
      <c r="C4" s="15" t="inlineStr">
        <is>
          <t>Website</t>
        </is>
      </c>
      <c r="D4" s="16" t="inlineStr">
        <is>
          <t>Qualified</t>
        </is>
      </c>
      <c r="E4" s="17" t="n">
        <v>12000</v>
      </c>
      <c r="F4" s="18" t="n">
        <v>0.5</v>
      </c>
      <c r="G4" s="19">
        <f>IF(OR(E4="",F4=""),"",E4*F4)</f>
        <v/>
      </c>
      <c r="H4" s="15" t="inlineStr">
        <is>
          <t>Alex</t>
        </is>
      </c>
      <c r="I4" s="15" t="inlineStr">
        <is>
          <t>Send proposal</t>
        </is>
      </c>
      <c r="J4" s="20" t="n">
        <v>46189</v>
      </c>
      <c r="K4" s="21">
        <f>IF(OR(J4="",D4="Won",D4="Lost"),"",J4-TODAY())</f>
        <v/>
      </c>
    </row>
    <row r="5">
      <c r="A5" s="15" t="inlineStr">
        <is>
          <t>Globex</t>
        </is>
      </c>
      <c r="B5" s="15" t="inlineStr">
        <is>
          <t>S. Tan</t>
        </is>
      </c>
      <c r="C5" s="15" t="inlineStr">
        <is>
          <t>Referral</t>
        </is>
      </c>
      <c r="D5" s="16" t="inlineStr">
        <is>
          <t>Proposal</t>
        </is>
      </c>
      <c r="E5" s="17" t="n">
        <v>24000</v>
      </c>
      <c r="F5" s="18" t="n">
        <v>0.7</v>
      </c>
      <c r="G5" s="22">
        <f>IF(OR(E5="",F5=""),"",E5*F5)</f>
        <v/>
      </c>
      <c r="H5" s="15" t="inlineStr">
        <is>
          <t>Priya</t>
        </is>
      </c>
      <c r="I5" s="15" t="inlineStr">
        <is>
          <t>Follow up call</t>
        </is>
      </c>
      <c r="J5" s="20" t="n">
        <v>46187</v>
      </c>
      <c r="K5" s="23">
        <f>IF(OR(J5="",D5="Won",D5="Lost"),"",J5-TODAY())</f>
        <v/>
      </c>
    </row>
    <row r="6">
      <c r="A6" s="15" t="inlineStr">
        <is>
          <t>Initech</t>
        </is>
      </c>
      <c r="B6" s="15" t="inlineStr">
        <is>
          <t>R. Cole</t>
        </is>
      </c>
      <c r="C6" s="15" t="inlineStr">
        <is>
          <t>Event</t>
        </is>
      </c>
      <c r="D6" s="16" t="inlineStr">
        <is>
          <t>Contacted</t>
        </is>
      </c>
      <c r="E6" s="17" t="n">
        <v>8000</v>
      </c>
      <c r="F6" s="18" t="n">
        <v>0.3</v>
      </c>
      <c r="G6" s="19">
        <f>IF(OR(E6="",F6=""),"",E6*F6)</f>
        <v/>
      </c>
      <c r="H6" s="15" t="inlineStr">
        <is>
          <t>Sam</t>
        </is>
      </c>
      <c r="I6" s="15" t="inlineStr">
        <is>
          <t>Book demo</t>
        </is>
      </c>
      <c r="J6" s="20" t="n">
        <v>46191</v>
      </c>
      <c r="K6" s="21">
        <f>IF(OR(J6="",D6="Won",D6="Lost"),"",J6-TODAY())</f>
        <v/>
      </c>
    </row>
    <row r="7">
      <c r="A7" s="15" t="inlineStr">
        <is>
          <t>Umbrella</t>
        </is>
      </c>
      <c r="B7" s="15" t="inlineStr">
        <is>
          <t>M. Diaz</t>
        </is>
      </c>
      <c r="C7" s="15" t="inlineStr">
        <is>
          <t>Cold Call</t>
        </is>
      </c>
      <c r="D7" s="16" t="inlineStr">
        <is>
          <t>New</t>
        </is>
      </c>
      <c r="E7" s="17" t="n">
        <v>15000</v>
      </c>
      <c r="F7" s="18" t="n">
        <v>0.1</v>
      </c>
      <c r="G7" s="22">
        <f>IF(OR(E7="",F7=""),"",E7*F7)</f>
        <v/>
      </c>
      <c r="H7" s="15" t="inlineStr">
        <is>
          <t>Alex</t>
        </is>
      </c>
      <c r="I7" s="15" t="inlineStr">
        <is>
          <t>Qualify need</t>
        </is>
      </c>
      <c r="J7" s="20" t="n">
        <v>46188</v>
      </c>
      <c r="K7" s="23">
        <f>IF(OR(J7="",D7="Won",D7="Lost"),"",J7-TODAY())</f>
        <v/>
      </c>
    </row>
    <row r="8">
      <c r="A8" s="15" t="inlineStr">
        <is>
          <t>Stark Ind</t>
        </is>
      </c>
      <c r="B8" s="15" t="inlineStr">
        <is>
          <t>P. Nair</t>
        </is>
      </c>
      <c r="C8" s="15" t="inlineStr">
        <is>
          <t>Referral</t>
        </is>
      </c>
      <c r="D8" s="16" t="inlineStr">
        <is>
          <t>Won</t>
        </is>
      </c>
      <c r="E8" s="17" t="n">
        <v>40000</v>
      </c>
      <c r="F8" s="18" t="n">
        <v>1</v>
      </c>
      <c r="G8" s="19">
        <f>IF(OR(E8="",F8=""),"",E8*F8)</f>
        <v/>
      </c>
      <c r="H8" s="15" t="inlineStr">
        <is>
          <t>Priya</t>
        </is>
      </c>
      <c r="I8" s="15" t="inlineStr">
        <is>
          <t>Onboard</t>
        </is>
      </c>
      <c r="J8" s="20" t="n">
        <v>46184</v>
      </c>
      <c r="K8" s="21">
        <f>IF(OR(J8="",D8="Won",D8="Lost"),"",J8-TODAY())</f>
        <v/>
      </c>
    </row>
    <row r="9">
      <c r="A9" s="15" t="inlineStr">
        <is>
          <t>Wayne LLC</t>
        </is>
      </c>
      <c r="B9" s="15" t="inlineStr">
        <is>
          <t>T. Boyle</t>
        </is>
      </c>
      <c r="C9" s="15" t="inlineStr">
        <is>
          <t>Social</t>
        </is>
      </c>
      <c r="D9" s="16" t="inlineStr">
        <is>
          <t>Lost</t>
        </is>
      </c>
      <c r="E9" s="17" t="n">
        <v>10000</v>
      </c>
      <c r="F9" s="18" t="n">
        <v>0</v>
      </c>
      <c r="G9" s="22">
        <f>IF(OR(E9="",F9=""),"",E9*F9)</f>
        <v/>
      </c>
      <c r="H9" s="15" t="inlineStr">
        <is>
          <t>Jordan</t>
        </is>
      </c>
      <c r="I9" s="15" t="inlineStr">
        <is>
          <t>Archive</t>
        </is>
      </c>
      <c r="J9" s="20" t="n">
        <v>46181</v>
      </c>
      <c r="K9" s="23">
        <f>IF(OR(J9="",D9="Won",D9="Lost"),"",J9-TODAY())</f>
        <v/>
      </c>
    </row>
    <row r="10">
      <c r="A10" s="15" t="inlineStr">
        <is>
          <t>Soylent</t>
        </is>
      </c>
      <c r="B10" s="15" t="inlineStr">
        <is>
          <t>K. Webb</t>
        </is>
      </c>
      <c r="C10" s="15" t="inlineStr">
        <is>
          <t>Website</t>
        </is>
      </c>
      <c r="D10" s="16" t="inlineStr">
        <is>
          <t>Proposal</t>
        </is>
      </c>
      <c r="E10" s="17" t="n">
        <v>18000</v>
      </c>
      <c r="F10" s="18" t="n">
        <v>0.6</v>
      </c>
      <c r="G10" s="19">
        <f>IF(OR(E10="",F10=""),"",E10*F10)</f>
        <v/>
      </c>
      <c r="H10" s="15" t="inlineStr">
        <is>
          <t>Sam</t>
        </is>
      </c>
      <c r="I10" s="15" t="inlineStr">
        <is>
          <t>Negotiate</t>
        </is>
      </c>
      <c r="J10" s="20" t="n">
        <v>46186</v>
      </c>
      <c r="K10" s="21">
        <f>IF(OR(J10="",D10="Won",D10="Lost"),"",J10-TODAY())</f>
        <v/>
      </c>
    </row>
    <row r="11">
      <c r="A11" s="15" t="inlineStr">
        <is>
          <t>Hooli</t>
        </is>
      </c>
      <c r="B11" s="15" t="inlineStr">
        <is>
          <t>D. Frey</t>
        </is>
      </c>
      <c r="C11" s="15" t="inlineStr">
        <is>
          <t>Ad</t>
        </is>
      </c>
      <c r="D11" s="16" t="inlineStr">
        <is>
          <t>Qualified</t>
        </is>
      </c>
      <c r="E11" s="17" t="n">
        <v>30000</v>
      </c>
      <c r="F11" s="18" t="n">
        <v>0.5</v>
      </c>
      <c r="G11" s="22">
        <f>IF(OR(E11="",F11=""),"",E11*F11)</f>
        <v/>
      </c>
      <c r="H11" s="15" t="inlineStr">
        <is>
          <t>Alex</t>
        </is>
      </c>
      <c r="I11" s="15" t="inlineStr">
        <is>
          <t>Schedule call</t>
        </is>
      </c>
      <c r="J11" s="20" t="n">
        <v>46190</v>
      </c>
      <c r="K11" s="23">
        <f>IF(OR(J11="",D11="Won",D11="Lost"),"",J11-TODAY())</f>
        <v/>
      </c>
    </row>
    <row r="12">
      <c r="A12" s="15" t="inlineStr">
        <is>
          <t>Pied Piper</t>
        </is>
      </c>
      <c r="B12" s="15" t="inlineStr">
        <is>
          <t>B. Lang</t>
        </is>
      </c>
      <c r="C12" s="15" t="inlineStr">
        <is>
          <t>Referral</t>
        </is>
      </c>
      <c r="D12" s="16" t="inlineStr">
        <is>
          <t>Contacted</t>
        </is>
      </c>
      <c r="E12" s="17" t="n">
        <v>6000</v>
      </c>
      <c r="F12" s="18" t="n">
        <v>0.3</v>
      </c>
      <c r="G12" s="19">
        <f>IF(OR(E12="",F12=""),"",E12*F12)</f>
        <v/>
      </c>
      <c r="H12" s="15" t="inlineStr">
        <is>
          <t>Priya</t>
        </is>
      </c>
      <c r="I12" s="15" t="inlineStr">
        <is>
          <t>Send info</t>
        </is>
      </c>
      <c r="J12" s="20" t="n">
        <v>46192</v>
      </c>
      <c r="K12" s="21">
        <f>IF(OR(J12="",D12="Won",D12="Lost"),"",J12-TODAY())</f>
        <v/>
      </c>
    </row>
    <row r="13">
      <c r="A13" s="15" t="inlineStr">
        <is>
          <t>Vandelay</t>
        </is>
      </c>
      <c r="B13" s="15" t="inlineStr">
        <is>
          <t>A. Ruiz</t>
        </is>
      </c>
      <c r="C13" s="15" t="inlineStr">
        <is>
          <t>Event</t>
        </is>
      </c>
      <c r="D13" s="16" t="inlineStr">
        <is>
          <t>New</t>
        </is>
      </c>
      <c r="E13" s="17" t="n">
        <v>9000</v>
      </c>
      <c r="F13" s="18" t="n">
        <v>0.1</v>
      </c>
      <c r="G13" s="22">
        <f>IF(OR(E13="",F13=""),"",E13*F13)</f>
        <v/>
      </c>
      <c r="H13" s="15" t="inlineStr">
        <is>
          <t>Jordan</t>
        </is>
      </c>
      <c r="I13" s="15" t="inlineStr">
        <is>
          <t>Initial email</t>
        </is>
      </c>
      <c r="J13" s="20" t="n">
        <v>46188</v>
      </c>
      <c r="K13" s="23">
        <f>IF(OR(J13="",D13="Won",D13="Lost"),"",J13-TODAY())</f>
        <v/>
      </c>
    </row>
    <row r="14">
      <c r="A14" s="15" t="inlineStr">
        <is>
          <t>Massive Dyn</t>
        </is>
      </c>
      <c r="B14" s="15" t="inlineStr">
        <is>
          <t>C. Imran</t>
        </is>
      </c>
      <c r="C14" s="15" t="inlineStr">
        <is>
          <t>Website</t>
        </is>
      </c>
      <c r="D14" s="16" t="inlineStr">
        <is>
          <t>Qualified</t>
        </is>
      </c>
      <c r="E14" s="17" t="n">
        <v>22000</v>
      </c>
      <c r="F14" s="18" t="n">
        <v>0.5</v>
      </c>
      <c r="G14" s="19">
        <f>IF(OR(E14="",F14=""),"",E14*F14)</f>
        <v/>
      </c>
      <c r="H14" s="15" t="inlineStr">
        <is>
          <t>Sam</t>
        </is>
      </c>
      <c r="I14" s="15" t="inlineStr">
        <is>
          <t>Demo</t>
        </is>
      </c>
      <c r="J14" s="20" t="n">
        <v>46189</v>
      </c>
      <c r="K14" s="21">
        <f>IF(OR(J14="",D14="Won",D14="Lost"),"",J14-TODAY())</f>
        <v/>
      </c>
    </row>
    <row r="15">
      <c r="A15" s="15" t="inlineStr">
        <is>
          <t>Cyberdyne</t>
        </is>
      </c>
      <c r="B15" s="15" t="inlineStr">
        <is>
          <t>L. Ferro</t>
        </is>
      </c>
      <c r="C15" s="15" t="inlineStr">
        <is>
          <t>Cold Call</t>
        </is>
      </c>
      <c r="D15" s="16" t="inlineStr">
        <is>
          <t>Proposal</t>
        </is>
      </c>
      <c r="E15" s="17" t="n">
        <v>27000</v>
      </c>
      <c r="F15" s="18" t="n">
        <v>0.65</v>
      </c>
      <c r="G15" s="22">
        <f>IF(OR(E15="",F15=""),"",E15*F15)</f>
        <v/>
      </c>
      <c r="H15" s="15" t="inlineStr">
        <is>
          <t>Alex</t>
        </is>
      </c>
      <c r="I15" s="15" t="inlineStr">
        <is>
          <t>Proposal review</t>
        </is>
      </c>
      <c r="J15" s="20" t="n">
        <v>46187</v>
      </c>
      <c r="K15" s="23">
        <f>IF(OR(J15="",D15="Won",D15="Lost"),"",J15-TODAY())</f>
        <v/>
      </c>
    </row>
    <row r="16">
      <c r="A16" s="15" t="n"/>
      <c r="B16" s="15" t="n"/>
      <c r="C16" s="15" t="n"/>
      <c r="D16" s="16" t="n"/>
      <c r="E16" s="17" t="n"/>
      <c r="F16" s="18" t="n"/>
      <c r="G16" s="19">
        <f>IF(OR(E16="",F16=""),"",E16*F16)</f>
        <v/>
      </c>
      <c r="H16" s="15" t="n"/>
      <c r="I16" s="15" t="n"/>
      <c r="J16" s="20" t="n"/>
      <c r="K16" s="21">
        <f>IF(OR(J16="",D16="Won",D16="Lost"),"",J16-TODAY())</f>
        <v/>
      </c>
    </row>
    <row r="17">
      <c r="A17" s="15" t="n"/>
      <c r="B17" s="15" t="n"/>
      <c r="C17" s="15" t="n"/>
      <c r="D17" s="16" t="n"/>
      <c r="E17" s="17" t="n"/>
      <c r="F17" s="18" t="n"/>
      <c r="G17" s="22">
        <f>IF(OR(E17="",F17=""),"",E17*F17)</f>
        <v/>
      </c>
      <c r="H17" s="15" t="n"/>
      <c r="I17" s="15" t="n"/>
      <c r="J17" s="20" t="n"/>
      <c r="K17" s="23">
        <f>IF(OR(J17="",D17="Won",D17="Lost"),"",J17-TODAY())</f>
        <v/>
      </c>
    </row>
    <row r="18">
      <c r="A18" s="15" t="n"/>
      <c r="B18" s="15" t="n"/>
      <c r="C18" s="15" t="n"/>
      <c r="D18" s="16" t="n"/>
      <c r="E18" s="17" t="n"/>
      <c r="F18" s="18" t="n"/>
      <c r="G18" s="19">
        <f>IF(OR(E18="",F18=""),"",E18*F18)</f>
        <v/>
      </c>
      <c r="H18" s="15" t="n"/>
      <c r="I18" s="15" t="n"/>
      <c r="J18" s="20" t="n"/>
      <c r="K18" s="21">
        <f>IF(OR(J18="",D18="Won",D18="Lost"),"",J18-TODAY())</f>
        <v/>
      </c>
    </row>
    <row r="19">
      <c r="A19" s="15" t="n"/>
      <c r="B19" s="15" t="n"/>
      <c r="C19" s="15" t="n"/>
      <c r="D19" s="16" t="n"/>
      <c r="E19" s="17" t="n"/>
      <c r="F19" s="18" t="n"/>
      <c r="G19" s="22">
        <f>IF(OR(E19="",F19=""),"",E19*F19)</f>
        <v/>
      </c>
      <c r="H19" s="15" t="n"/>
      <c r="I19" s="15" t="n"/>
      <c r="J19" s="20" t="n"/>
      <c r="K19" s="23">
        <f>IF(OR(J19="",D19="Won",D19="Lost"),"",J19-TODAY())</f>
        <v/>
      </c>
    </row>
    <row r="20">
      <c r="A20" s="15" t="n"/>
      <c r="B20" s="15" t="n"/>
      <c r="C20" s="15" t="n"/>
      <c r="D20" s="16" t="n"/>
      <c r="E20" s="17" t="n"/>
      <c r="F20" s="18" t="n"/>
      <c r="G20" s="19">
        <f>IF(OR(E20="",F20=""),"",E20*F20)</f>
        <v/>
      </c>
      <c r="H20" s="15" t="n"/>
      <c r="I20" s="15" t="n"/>
      <c r="J20" s="20" t="n"/>
      <c r="K20" s="21">
        <f>IF(OR(J20="",D20="Won",D20="Lost"),"",J20-TODAY())</f>
        <v/>
      </c>
    </row>
    <row r="21">
      <c r="A21" s="15" t="n"/>
      <c r="B21" s="15" t="n"/>
      <c r="C21" s="15" t="n"/>
      <c r="D21" s="16" t="n"/>
      <c r="E21" s="17" t="n"/>
      <c r="F21" s="18" t="n"/>
      <c r="G21" s="22">
        <f>IF(OR(E21="",F21=""),"",E21*F21)</f>
        <v/>
      </c>
      <c r="H21" s="15" t="n"/>
      <c r="I21" s="15" t="n"/>
      <c r="J21" s="20" t="n"/>
      <c r="K21" s="23">
        <f>IF(OR(J21="",D21="Won",D21="Lost"),"",J21-TODAY())</f>
        <v/>
      </c>
    </row>
    <row r="22">
      <c r="A22" s="15" t="n"/>
      <c r="B22" s="15" t="n"/>
      <c r="C22" s="15" t="n"/>
      <c r="D22" s="16" t="n"/>
      <c r="E22" s="17" t="n"/>
      <c r="F22" s="18" t="n"/>
      <c r="G22" s="19">
        <f>IF(OR(E22="",F22=""),"",E22*F22)</f>
        <v/>
      </c>
      <c r="H22" s="15" t="n"/>
      <c r="I22" s="15" t="n"/>
      <c r="J22" s="20" t="n"/>
      <c r="K22" s="21">
        <f>IF(OR(J22="",D22="Won",D22="Lost"),"",J22-TODAY())</f>
        <v/>
      </c>
    </row>
    <row r="23">
      <c r="A23" s="15" t="n"/>
      <c r="B23" s="15" t="n"/>
      <c r="C23" s="15" t="n"/>
      <c r="D23" s="16" t="n"/>
      <c r="E23" s="17" t="n"/>
      <c r="F23" s="18" t="n"/>
      <c r="G23" s="22">
        <f>IF(OR(E23="",F23=""),"",E23*F23)</f>
        <v/>
      </c>
      <c r="H23" s="15" t="n"/>
      <c r="I23" s="15" t="n"/>
      <c r="J23" s="20" t="n"/>
      <c r="K23" s="23">
        <f>IF(OR(J23="",D23="Won",D23="Lost"),"",J23-TODAY())</f>
        <v/>
      </c>
    </row>
    <row r="24">
      <c r="A24" s="15" t="n"/>
      <c r="B24" s="15" t="n"/>
      <c r="C24" s="15" t="n"/>
      <c r="D24" s="16" t="n"/>
      <c r="E24" s="17" t="n"/>
      <c r="F24" s="18" t="n"/>
      <c r="G24" s="19">
        <f>IF(OR(E24="",F24=""),"",E24*F24)</f>
        <v/>
      </c>
      <c r="H24" s="15" t="n"/>
      <c r="I24" s="15" t="n"/>
      <c r="J24" s="20" t="n"/>
      <c r="K24" s="21">
        <f>IF(OR(J24="",D24="Won",D24="Lost"),"",J24-TODAY())</f>
        <v/>
      </c>
    </row>
    <row r="25">
      <c r="A25" s="15" t="n"/>
      <c r="B25" s="15" t="n"/>
      <c r="C25" s="15" t="n"/>
      <c r="D25" s="16" t="n"/>
      <c r="E25" s="17" t="n"/>
      <c r="F25" s="18" t="n"/>
      <c r="G25" s="22">
        <f>IF(OR(E25="",F25=""),"",E25*F25)</f>
        <v/>
      </c>
      <c r="H25" s="15" t="n"/>
      <c r="I25" s="15" t="n"/>
      <c r="J25" s="20" t="n"/>
      <c r="K25" s="23">
        <f>IF(OR(J25="",D25="Won",D25="Lost"),"",J25-TODAY())</f>
        <v/>
      </c>
    </row>
    <row r="26">
      <c r="A26" s="15" t="n"/>
      <c r="B26" s="15" t="n"/>
      <c r="C26" s="15" t="n"/>
      <c r="D26" s="16" t="n"/>
      <c r="E26" s="17" t="n"/>
      <c r="F26" s="18" t="n"/>
      <c r="G26" s="19">
        <f>IF(OR(E26="",F26=""),"",E26*F26)</f>
        <v/>
      </c>
      <c r="H26" s="15" t="n"/>
      <c r="I26" s="15" t="n"/>
      <c r="J26" s="20" t="n"/>
      <c r="K26" s="21">
        <f>IF(OR(J26="",D26="Won",D26="Lost"),"",J26-TODAY())</f>
        <v/>
      </c>
    </row>
    <row r="27">
      <c r="A27" s="15" t="n"/>
      <c r="B27" s="15" t="n"/>
      <c r="C27" s="15" t="n"/>
      <c r="D27" s="16" t="n"/>
      <c r="E27" s="17" t="n"/>
      <c r="F27" s="18" t="n"/>
      <c r="G27" s="22">
        <f>IF(OR(E27="",F27=""),"",E27*F27)</f>
        <v/>
      </c>
      <c r="H27" s="15" t="n"/>
      <c r="I27" s="15" t="n"/>
      <c r="J27" s="20" t="n"/>
      <c r="K27" s="23">
        <f>IF(OR(J27="",D27="Won",D27="Lost"),"",J27-TODAY())</f>
        <v/>
      </c>
    </row>
    <row r="28">
      <c r="A28" s="15" t="n"/>
      <c r="B28" s="15" t="n"/>
      <c r="C28" s="15" t="n"/>
      <c r="D28" s="16" t="n"/>
      <c r="E28" s="17" t="n"/>
      <c r="F28" s="18" t="n"/>
      <c r="G28" s="19">
        <f>IF(OR(E28="",F28=""),"",E28*F28)</f>
        <v/>
      </c>
      <c r="H28" s="15" t="n"/>
      <c r="I28" s="15" t="n"/>
      <c r="J28" s="20" t="n"/>
      <c r="K28" s="21">
        <f>IF(OR(J28="",D28="Won",D28="Lost"),"",J28-TODAY())</f>
        <v/>
      </c>
    </row>
    <row r="29">
      <c r="A29" s="15" t="n"/>
      <c r="B29" s="15" t="n"/>
      <c r="C29" s="15" t="n"/>
      <c r="D29" s="16" t="n"/>
      <c r="E29" s="17" t="n"/>
      <c r="F29" s="18" t="n"/>
      <c r="G29" s="22">
        <f>IF(OR(E29="",F29=""),"",E29*F29)</f>
        <v/>
      </c>
      <c r="H29" s="15" t="n"/>
      <c r="I29" s="15" t="n"/>
      <c r="J29" s="20" t="n"/>
      <c r="K29" s="23">
        <f>IF(OR(J29="",D29="Won",D29="Lost"),"",J29-TODAY())</f>
        <v/>
      </c>
    </row>
    <row r="30">
      <c r="A30" s="15" t="n"/>
      <c r="B30" s="15" t="n"/>
      <c r="C30" s="15" t="n"/>
      <c r="D30" s="16" t="n"/>
      <c r="E30" s="17" t="n"/>
      <c r="F30" s="18" t="n"/>
      <c r="G30" s="19">
        <f>IF(OR(E30="",F30=""),"",E30*F30)</f>
        <v/>
      </c>
      <c r="H30" s="15" t="n"/>
      <c r="I30" s="15" t="n"/>
      <c r="J30" s="20" t="n"/>
      <c r="K30" s="21">
        <f>IF(OR(J30="",D30="Won",D30="Lost"),"",J30-TODAY())</f>
        <v/>
      </c>
    </row>
    <row r="31">
      <c r="A31" s="15" t="n"/>
      <c r="B31" s="15" t="n"/>
      <c r="C31" s="15" t="n"/>
      <c r="D31" s="16" t="n"/>
      <c r="E31" s="17" t="n"/>
      <c r="F31" s="18" t="n"/>
      <c r="G31" s="22">
        <f>IF(OR(E31="",F31=""),"",E31*F31)</f>
        <v/>
      </c>
      <c r="H31" s="15" t="n"/>
      <c r="I31" s="15" t="n"/>
      <c r="J31" s="20" t="n"/>
      <c r="K31" s="23">
        <f>IF(OR(J31="",D31="Won",D31="Lost"),"",J31-TODAY())</f>
        <v/>
      </c>
    </row>
    <row r="32">
      <c r="A32" s="15" t="n"/>
      <c r="B32" s="15" t="n"/>
      <c r="C32" s="15" t="n"/>
      <c r="D32" s="16" t="n"/>
      <c r="E32" s="17" t="n"/>
      <c r="F32" s="18" t="n"/>
      <c r="G32" s="19">
        <f>IF(OR(E32="",F32=""),"",E32*F32)</f>
        <v/>
      </c>
      <c r="H32" s="15" t="n"/>
      <c r="I32" s="15" t="n"/>
      <c r="J32" s="20" t="n"/>
      <c r="K32" s="21">
        <f>IF(OR(J32="",D32="Won",D32="Lost"),"",J32-TODAY())</f>
        <v/>
      </c>
    </row>
    <row r="33">
      <c r="A33" s="15" t="n"/>
      <c r="B33" s="15" t="n"/>
      <c r="C33" s="15" t="n"/>
      <c r="D33" s="16" t="n"/>
      <c r="E33" s="17" t="n"/>
      <c r="F33" s="18" t="n"/>
      <c r="G33" s="22">
        <f>IF(OR(E33="",F33=""),"",E33*F33)</f>
        <v/>
      </c>
      <c r="H33" s="15" t="n"/>
      <c r="I33" s="15" t="n"/>
      <c r="J33" s="20" t="n"/>
      <c r="K33" s="23">
        <f>IF(OR(J33="",D33="Won",D33="Lost"),"",J33-TODAY())</f>
        <v/>
      </c>
    </row>
    <row r="34">
      <c r="A34" s="15" t="n"/>
      <c r="B34" s="15" t="n"/>
      <c r="C34" s="15" t="n"/>
      <c r="D34" s="16" t="n"/>
      <c r="E34" s="17" t="n"/>
      <c r="F34" s="18" t="n"/>
      <c r="G34" s="19">
        <f>IF(OR(E34="",F34=""),"",E34*F34)</f>
        <v/>
      </c>
      <c r="H34" s="15" t="n"/>
      <c r="I34" s="15" t="n"/>
      <c r="J34" s="20" t="n"/>
      <c r="K34" s="21">
        <f>IF(OR(J34="",D34="Won",D34="Lost"),"",J34-TODAY())</f>
        <v/>
      </c>
    </row>
    <row r="35">
      <c r="A35" s="15" t="n"/>
      <c r="B35" s="15" t="n"/>
      <c r="C35" s="15" t="n"/>
      <c r="D35" s="16" t="n"/>
      <c r="E35" s="17" t="n"/>
      <c r="F35" s="18" t="n"/>
      <c r="G35" s="22">
        <f>IF(OR(E35="",F35=""),"",E35*F35)</f>
        <v/>
      </c>
      <c r="H35" s="15" t="n"/>
      <c r="I35" s="15" t="n"/>
      <c r="J35" s="20" t="n"/>
      <c r="K35" s="23">
        <f>IF(OR(J35="",D35="Won",D35="Lost"),"",J35-TODAY())</f>
        <v/>
      </c>
    </row>
    <row r="36">
      <c r="A36" s="15" t="n"/>
      <c r="B36" s="15" t="n"/>
      <c r="C36" s="15" t="n"/>
      <c r="D36" s="16" t="n"/>
      <c r="E36" s="17" t="n"/>
      <c r="F36" s="18" t="n"/>
      <c r="G36" s="19">
        <f>IF(OR(E36="",F36=""),"",E36*F36)</f>
        <v/>
      </c>
      <c r="H36" s="15" t="n"/>
      <c r="I36" s="15" t="n"/>
      <c r="J36" s="20" t="n"/>
      <c r="K36" s="21">
        <f>IF(OR(J36="",D36="Won",D36="Lost"),"",J36-TODAY())</f>
        <v/>
      </c>
    </row>
    <row r="37">
      <c r="A37" s="15" t="n"/>
      <c r="B37" s="15" t="n"/>
      <c r="C37" s="15" t="n"/>
      <c r="D37" s="16" t="n"/>
      <c r="E37" s="17" t="n"/>
      <c r="F37" s="18" t="n"/>
      <c r="G37" s="22">
        <f>IF(OR(E37="",F37=""),"",E37*F37)</f>
        <v/>
      </c>
      <c r="H37" s="15" t="n"/>
      <c r="I37" s="15" t="n"/>
      <c r="J37" s="20" t="n"/>
      <c r="K37" s="23">
        <f>IF(OR(J37="",D37="Won",D37="Lost"),"",J37-TODAY())</f>
        <v/>
      </c>
    </row>
    <row r="38">
      <c r="A38" s="15" t="n"/>
      <c r="B38" s="15" t="n"/>
      <c r="C38" s="15" t="n"/>
      <c r="D38" s="16" t="n"/>
      <c r="E38" s="17" t="n"/>
      <c r="F38" s="18" t="n"/>
      <c r="G38" s="19">
        <f>IF(OR(E38="",F38=""),"",E38*F38)</f>
        <v/>
      </c>
      <c r="H38" s="15" t="n"/>
      <c r="I38" s="15" t="n"/>
      <c r="J38" s="20" t="n"/>
      <c r="K38" s="21">
        <f>IF(OR(J38="",D38="Won",D38="Lost"),"",J38-TODAY())</f>
        <v/>
      </c>
    </row>
    <row r="39">
      <c r="A39" s="15" t="n"/>
      <c r="B39" s="15" t="n"/>
      <c r="C39" s="15" t="n"/>
      <c r="D39" s="16" t="n"/>
      <c r="E39" s="17" t="n"/>
      <c r="F39" s="18" t="n"/>
      <c r="G39" s="22">
        <f>IF(OR(E39="",F39=""),"",E39*F39)</f>
        <v/>
      </c>
      <c r="H39" s="15" t="n"/>
      <c r="I39" s="15" t="n"/>
      <c r="J39" s="20" t="n"/>
      <c r="K39" s="23">
        <f>IF(OR(J39="",D39="Won",D39="Lost"),"",J39-TODAY())</f>
        <v/>
      </c>
    </row>
    <row r="40">
      <c r="A40" s="15" t="n"/>
      <c r="B40" s="15" t="n"/>
      <c r="C40" s="15" t="n"/>
      <c r="D40" s="16" t="n"/>
      <c r="E40" s="17" t="n"/>
      <c r="F40" s="18" t="n"/>
      <c r="G40" s="19">
        <f>IF(OR(E40="",F40=""),"",E40*F40)</f>
        <v/>
      </c>
      <c r="H40" s="15" t="n"/>
      <c r="I40" s="15" t="n"/>
      <c r="J40" s="20" t="n"/>
      <c r="K40" s="21">
        <f>IF(OR(J40="",D40="Won",D40="Lost"),"",J40-TODAY())</f>
        <v/>
      </c>
    </row>
    <row r="41">
      <c r="A41" s="15" t="n"/>
      <c r="B41" s="15" t="n"/>
      <c r="C41" s="15" t="n"/>
      <c r="D41" s="16" t="n"/>
      <c r="E41" s="17" t="n"/>
      <c r="F41" s="18" t="n"/>
      <c r="G41" s="22">
        <f>IF(OR(E41="",F41=""),"",E41*F41)</f>
        <v/>
      </c>
      <c r="H41" s="15" t="n"/>
      <c r="I41" s="15" t="n"/>
      <c r="J41" s="20" t="n"/>
      <c r="K41" s="23">
        <f>IF(OR(J41="",D41="Won",D41="Lost"),"",J41-TODAY())</f>
        <v/>
      </c>
    </row>
    <row r="42">
      <c r="A42" s="15" t="n"/>
      <c r="B42" s="15" t="n"/>
      <c r="C42" s="15" t="n"/>
      <c r="D42" s="16" t="n"/>
      <c r="E42" s="17" t="n"/>
      <c r="F42" s="18" t="n"/>
      <c r="G42" s="19">
        <f>IF(OR(E42="",F42=""),"",E42*F42)</f>
        <v/>
      </c>
      <c r="H42" s="15" t="n"/>
      <c r="I42" s="15" t="n"/>
      <c r="J42" s="20" t="n"/>
      <c r="K42" s="21">
        <f>IF(OR(J42="",D42="Won",D42="Lost"),"",J42-TODAY())</f>
        <v/>
      </c>
    </row>
    <row r="43">
      <c r="A43" s="15" t="n"/>
      <c r="B43" s="15" t="n"/>
      <c r="C43" s="15" t="n"/>
      <c r="D43" s="16" t="n"/>
      <c r="E43" s="17" t="n"/>
      <c r="F43" s="18" t="n"/>
      <c r="G43" s="22">
        <f>IF(OR(E43="",F43=""),"",E43*F43)</f>
        <v/>
      </c>
      <c r="H43" s="15" t="n"/>
      <c r="I43" s="15" t="n"/>
      <c r="J43" s="20" t="n"/>
      <c r="K43" s="23">
        <f>IF(OR(J43="",D43="Won",D43="Lost"),"",J43-TODAY())</f>
        <v/>
      </c>
    </row>
  </sheetData>
  <conditionalFormatting sqref="D4:D43">
    <cfRule type="cellIs" priority="1" operator="equal" dxfId="0">
      <formula>"Won"</formula>
    </cfRule>
    <cfRule type="cellIs" priority="2" operator="equal" dxfId="1">
      <formula>"Lost"</formula>
    </cfRule>
    <cfRule type="cellIs" priority="3" operator="equal" dxfId="2">
      <formula>"Proposal"</formula>
    </cfRule>
  </conditionalFormatting>
  <dataValidations count="3">
    <dataValidation sqref="C4:C43" showDropDown="0" showInputMessage="0" showErrorMessage="0" allowBlank="1" type="list">
      <formula1>=Lists!$B$4:$B$9</formula1>
    </dataValidation>
    <dataValidation sqref="D4:D43" showDropDown="0" showInputMessage="0" showErrorMessage="0" allowBlank="1" type="list">
      <formula1>=Lists!$A$4:$A$9</formula1>
    </dataValidation>
    <dataValidation sqref="H4:H43" showDropDown="0" showInputMessage="0" showErrorMessage="0" allowBlank="1" type="list">
      <formula1>=Lists!$C$4:$C$7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C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1" customWidth="1" min="3" max="3"/>
  </cols>
  <sheetData>
    <row r="3">
      <c r="A3" s="24" t="inlineStr">
        <is>
          <t>Stage</t>
        </is>
      </c>
      <c r="B3" s="24" t="inlineStr">
        <is>
          <t>Source</t>
        </is>
      </c>
      <c r="C3" s="24" t="inlineStr">
        <is>
          <t>Owner</t>
        </is>
      </c>
    </row>
    <row r="4">
      <c r="A4" t="inlineStr">
        <is>
          <t>New</t>
        </is>
      </c>
      <c r="B4" t="inlineStr">
        <is>
          <t>Website</t>
        </is>
      </c>
      <c r="C4" t="inlineStr">
        <is>
          <t>Alex</t>
        </is>
      </c>
    </row>
    <row r="5">
      <c r="A5" t="inlineStr">
        <is>
          <t>Contacted</t>
        </is>
      </c>
      <c r="B5" t="inlineStr">
        <is>
          <t>Referral</t>
        </is>
      </c>
      <c r="C5" t="inlineStr">
        <is>
          <t>Priya</t>
        </is>
      </c>
    </row>
    <row r="6">
      <c r="A6" t="inlineStr">
        <is>
          <t>Qualified</t>
        </is>
      </c>
      <c r="B6" t="inlineStr">
        <is>
          <t>Cold Call</t>
        </is>
      </c>
      <c r="C6" t="inlineStr">
        <is>
          <t>Sam</t>
        </is>
      </c>
    </row>
    <row r="7">
      <c r="A7" t="inlineStr">
        <is>
          <t>Proposal</t>
        </is>
      </c>
      <c r="B7" t="inlineStr">
        <is>
          <t>Event</t>
        </is>
      </c>
      <c r="C7" t="inlineStr">
        <is>
          <t>Jordan</t>
        </is>
      </c>
    </row>
    <row r="8">
      <c r="A8" t="inlineStr">
        <is>
          <t>Won</t>
        </is>
      </c>
      <c r="B8" t="inlineStr">
        <is>
          <t>Social</t>
        </is>
      </c>
    </row>
    <row r="9">
      <c r="A9" t="inlineStr">
        <is>
          <t>Lost</t>
        </is>
      </c>
      <c r="B9" t="inlineStr">
        <is>
          <t>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2026-06-13T07:16:31Z</dcterms:created>
  <dcterms:modified xmlns:dcterms="http://purl.org/dc/terms/" xmlns:xsi="http://www.w3.org/2001/XMLSchema-instance" xsi:type="dcterms:W3CDTF">2026-06-13T07:16:31Z</dcterms:modified>
</cp:coreProperties>
</file>