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3040" windowHeight="9000" tabRatio="500" activeTab="1"/>
  </bookViews>
  <sheets>
    <sheet name="How to Use" sheetId="1" r:id="rId1"/>
    <sheet name="Dashboard" sheetId="2" r:id="rId2"/>
    <sheet name="Inventory" sheetId="3" r:id="rId3"/>
    <sheet name="Summary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<sst xmlns="http://schemas.openxmlformats.org/spreadsheetml/2006/main" count="61" uniqueCount="47">
  <si>
    <t>How to Use  —  Inventory Dashboard</t>
  </si>
  <si>
    <t>by ExcelGuru.io  |  ExcelGuru.io  |  Track stock levels, reorder alerts and stock value in one view</t>
  </si>
  <si>
    <t>1. List your items</t>
  </si>
  <si>
    <t>On the Inventory sheet, enter each item with its category, on-hand quantity, reorder level and unit cost.</t>
  </si>
  <si>
    <t>2. Watch the status</t>
  </si>
  <si>
    <t>Each item is flagged In Stock, Reorder or Out of Stock against its reorder level.</t>
  </si>
  <si>
    <t>3. Read the KPIs</t>
  </si>
  <si>
    <t>Total stock value, items to reorder and out-of-stock counts calculate automatically.</t>
  </si>
  <si>
    <t>4. Act on the charts</t>
  </si>
  <si>
    <t>The stock-level, category and status charts show exactly what to order next.</t>
  </si>
  <si>
    <t>Inventory Dashboard</t>
  </si>
  <si>
    <t>by ExcelGuru.io   |   See stock levels, reorder alerts and stock value at a glance</t>
  </si>
  <si>
    <t>TOTAL SKUs</t>
  </si>
  <si>
    <t>STOCK VALUE</t>
  </si>
  <si>
    <t>TO REORDER</t>
  </si>
  <si>
    <t>OUT OF STOCK</t>
  </si>
  <si>
    <t>TOTAL UNITS</t>
  </si>
  <si>
    <t>IN-STOCK %</t>
  </si>
  <si>
    <t>Stock on Hand</t>
  </si>
  <si>
    <t>Item</t>
  </si>
  <si>
    <t>Category</t>
  </si>
  <si>
    <t>On Hand</t>
  </si>
  <si>
    <t>Reorder Level</t>
  </si>
  <si>
    <t>Unit Cost</t>
  </si>
  <si>
    <t>Stock Value</t>
  </si>
  <si>
    <t>Status</t>
  </si>
  <si>
    <t>SKU-101</t>
  </si>
  <si>
    <t>Electronics</t>
  </si>
  <si>
    <t>SKU-102</t>
  </si>
  <si>
    <t>SKU-103</t>
  </si>
  <si>
    <t>Apparel</t>
  </si>
  <si>
    <t>SKU-104</t>
  </si>
  <si>
    <t>SKU-105</t>
  </si>
  <si>
    <t>Hardware</t>
  </si>
  <si>
    <t>SKU-106</t>
  </si>
  <si>
    <t>SKU-107</t>
  </si>
  <si>
    <t>Consumables</t>
  </si>
  <si>
    <t>SKU-108</t>
  </si>
  <si>
    <t>SKU-109</t>
  </si>
  <si>
    <t>SKU-110</t>
  </si>
  <si>
    <t>SKU-111</t>
  </si>
  <si>
    <t>SKU-112</t>
  </si>
  <si>
    <t>Value</t>
  </si>
  <si>
    <t>Count</t>
  </si>
  <si>
    <t>In Stock</t>
  </si>
  <si>
    <t>Reorder</t>
  </si>
  <si>
    <t>Out of Stock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</si>
</sst>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176" formatCode="_ * #,##0.00_ ;_ * \-#,##0.00_ ;_ * &quot;-&quot;??_ ;_ @_ "/>
    <numFmt numFmtId="177" formatCode="_ &quot;₹&quot;\ * #,##0.00_ ;_ &quot;₹&quot;\ * \-#,##0.00_ ;_ &quot;₹&quot;\ * &quot;-&quot;??_ ;_ @_ "/>
    <numFmt numFmtId="178" formatCode="_ * #,##0_ ;_ * \-#,##0_ ;_ * &quot;-&quot;_ ;_ @_ "/>
    <numFmt numFmtId="179" formatCode="_ &quot;₹&quot;\ * #,##0_ ;_ &quot;₹&quot;\ * \-#,##0_ ;_ &quot;₹&quot;\ * &quot;-&quot;_ ;_ @_ "/>
    <numFmt numFmtId="180" formatCode="&quot;$&quot;#,##0"/>
    <numFmt numFmtId="181" formatCode="0.0%"/>
  </numFmts>
  <fonts count="32">
    <font>
      <sz val="11"/>
      <color theme="1"/>
      <name val="Calibri"/>
      <charset val="1"/>
    </font>
    <font>
      <b/>
      <sz val="13"/>
      <color rgb="FFFFFFFF"/>
      <name val="Arial"/>
      <charset val="1"/>
    </font>
    <font>
      <b/>
      <sz val="10"/>
      <color rgb="FFFFFFFF"/>
      <name val="Arial"/>
      <charset val="1"/>
    </font>
    <font>
      <sz val="10"/>
      <name val="Arial"/>
      <charset val="1"/>
    </font>
    <font>
      <b/>
      <sz val="20"/>
      <color rgb="FFFFFFFF"/>
      <name val="Arial"/>
      <charset val="1"/>
    </font>
    <font>
      <b/>
      <sz val="9"/>
      <color rgb="FFFFFFFF"/>
      <name val="Arial"/>
      <charset val="1"/>
    </font>
    <font>
      <b/>
      <sz val="16"/>
      <color rgb="FF1A5C35"/>
      <name val="Arial"/>
      <charset val="1"/>
    </font>
    <font>
      <b/>
      <sz val="15"/>
      <color rgb="FFFFFFFF"/>
      <name val="Arial"/>
      <charset val="1"/>
    </font>
    <font>
      <b/>
      <sz val="10"/>
      <color rgb="FF3AB86A"/>
      <name val="Arial"/>
      <charset val="1"/>
    </font>
    <font>
      <b/>
      <sz val="12"/>
      <color rgb="FF1A5C35"/>
      <name val="Arial"/>
      <charset val="1"/>
    </font>
    <font>
      <sz val="10"/>
      <color rgb="FF222222"/>
      <name val="Arial"/>
      <charset val="1"/>
    </font>
    <font>
      <sz val="10"/>
      <name val="Arial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40">
    <fill>
      <patternFill patternType="none"/>
    </fill>
    <fill>
      <patternFill patternType="gray125"/>
    </fill>
    <fill>
      <patternFill patternType="solid">
        <fgColor rgb="FF1A5C35"/>
        <bgColor rgb="FF2E7D5B"/>
      </patternFill>
    </fill>
    <fill>
      <patternFill patternType="solid">
        <fgColor rgb="FFFFF8E1"/>
        <bgColor rgb="FFF0FAF3"/>
      </patternFill>
    </fill>
    <fill>
      <patternFill patternType="solid">
        <fgColor rgb="FFF0FAF3"/>
        <bgColor rgb="FFFFFFFF"/>
      </patternFill>
    </fill>
    <fill>
      <patternFill patternType="solid">
        <fgColor rgb="FF3AB86A"/>
        <bgColor rgb="FF2E7D5B"/>
      </patternFill>
    </fill>
    <fill>
      <patternFill patternType="solid">
        <fgColor rgb="FFE67E22"/>
        <bgColor rgb="FFFF9900"/>
      </patternFill>
    </fill>
    <fill>
      <patternFill patternType="solid">
        <fgColor rgb="FFC0392B"/>
        <bgColor rgb="FF993366"/>
      </patternFill>
    </fill>
    <fill>
      <patternFill patternType="solid">
        <fgColor rgb="FF2E7D5B"/>
        <bgColor rgb="FF008080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C9DECF"/>
      </left>
      <right/>
      <top style="thin">
        <color rgb="FFC9DECF"/>
      </top>
      <bottom style="thin">
        <color rgb="FFC9DECF"/>
      </bottom>
      <diagonal/>
    </border>
    <border>
      <left style="thin">
        <color rgb="FFC9DECF"/>
      </left>
      <right style="thin">
        <color rgb="FFC9DECF"/>
      </right>
      <top style="thin">
        <color rgb="FFC9DECF"/>
      </top>
      <bottom style="thin">
        <color rgb="FFC9DECF"/>
      </bottom>
      <diagonal/>
    </border>
    <border>
      <left style="thin">
        <color rgb="FFD8E8DF"/>
      </left>
      <right style="thin">
        <color rgb="FFD8E8DF"/>
      </right>
      <top style="thin">
        <color rgb="FFD8E8DF"/>
      </top>
      <bottom style="thin">
        <color rgb="FFD8E8D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11" fillId="0" borderId="0" applyBorder="0" applyAlignment="0" applyProtection="0"/>
    <xf numFmtId="177" fontId="11" fillId="0" borderId="0" applyBorder="0" applyAlignment="0" applyProtection="0"/>
    <xf numFmtId="9" fontId="11" fillId="0" borderId="0" applyBorder="0" applyAlignment="0" applyProtection="0"/>
    <xf numFmtId="178" fontId="11" fillId="0" borderId="0" applyBorder="0" applyAlignment="0" applyProtection="0"/>
    <xf numFmtId="179" fontId="11" fillId="0" borderId="0" applyBorder="0" applyAlignment="0" applyProtection="0"/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9" borderId="4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10" borderId="7" applyNumberFormat="0" applyAlignment="0" applyProtection="0">
      <alignment vertical="center"/>
    </xf>
    <xf numFmtId="0" fontId="22" fillId="11" borderId="8" applyNumberFormat="0" applyAlignment="0" applyProtection="0">
      <alignment vertical="center"/>
    </xf>
    <xf numFmtId="0" fontId="23" fillId="11" borderId="7" applyNumberFormat="0" applyAlignment="0" applyProtection="0">
      <alignment vertical="center"/>
    </xf>
    <xf numFmtId="0" fontId="24" fillId="12" borderId="9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1" fillId="34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6" borderId="0" applyNumberFormat="0" applyBorder="0" applyAlignment="0" applyProtection="0">
      <alignment vertical="center"/>
    </xf>
    <xf numFmtId="0" fontId="31" fillId="37" borderId="0" applyNumberFormat="0" applyBorder="0" applyAlignment="0" applyProtection="0">
      <alignment vertical="center"/>
    </xf>
    <xf numFmtId="0" fontId="31" fillId="38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</cellStyleXfs>
  <cellXfs count="25">
    <xf numFmtId="0" fontId="0" fillId="0" borderId="0" xfId="0"/>
    <xf numFmtId="180" fontId="0" fillId="0" borderId="0" xfId="0" applyNumberFormat="1"/>
    <xf numFmtId="0" fontId="0" fillId="0" borderId="0" xfId="0" applyFont="1"/>
    <xf numFmtId="0" fontId="1" fillId="2" borderId="1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left" vertical="center"/>
    </xf>
    <xf numFmtId="0" fontId="3" fillId="3" borderId="2" xfId="0" applyFont="1" applyFill="1" applyBorder="1" applyAlignment="1">
      <alignment horizontal="center" vertical="center"/>
    </xf>
    <xf numFmtId="180" fontId="3" fillId="3" borderId="2" xfId="0" applyNumberFormat="1" applyFont="1" applyFill="1" applyBorder="1" applyAlignment="1">
      <alignment horizontal="center" vertical="center"/>
    </xf>
    <xf numFmtId="180" fontId="3" fillId="4" borderId="2" xfId="0" applyNumberFormat="1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left" vertical="center" indent="1"/>
    </xf>
    <xf numFmtId="0" fontId="2" fillId="5" borderId="0" xfId="0" applyFont="1" applyFill="1" applyBorder="1" applyAlignment="1">
      <alignment horizontal="left" vertical="center" indent="1"/>
    </xf>
    <xf numFmtId="0" fontId="5" fillId="2" borderId="3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6" borderId="3" xfId="0" applyFont="1" applyFill="1" applyBorder="1" applyAlignment="1">
      <alignment horizontal="center" vertical="center"/>
    </xf>
    <xf numFmtId="0" fontId="5" fillId="7" borderId="3" xfId="0" applyFont="1" applyFill="1" applyBorder="1" applyAlignment="1">
      <alignment horizontal="center" vertical="center"/>
    </xf>
    <xf numFmtId="0" fontId="5" fillId="8" borderId="3" xfId="0" applyFont="1" applyFill="1" applyBorder="1" applyAlignment="1">
      <alignment horizontal="center" vertical="center"/>
    </xf>
    <xf numFmtId="1" fontId="6" fillId="4" borderId="3" xfId="0" applyNumberFormat="1" applyFont="1" applyFill="1" applyBorder="1" applyAlignment="1">
      <alignment horizontal="center" vertical="center"/>
    </xf>
    <xf numFmtId="180" fontId="6" fillId="4" borderId="3" xfId="0" applyNumberFormat="1" applyFont="1" applyFill="1" applyBorder="1" applyAlignment="1">
      <alignment horizontal="center" vertical="center"/>
    </xf>
    <xf numFmtId="3" fontId="6" fillId="4" borderId="3" xfId="0" applyNumberFormat="1" applyFont="1" applyFill="1" applyBorder="1" applyAlignment="1">
      <alignment horizontal="center" vertical="center"/>
    </xf>
    <xf numFmtId="181" fontId="6" fillId="4" borderId="3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 wrapText="1"/>
    </xf>
    <xf numFmtId="0" fontId="9" fillId="4" borderId="0" xfId="0" applyFont="1" applyFill="1" applyBorder="1" applyAlignment="1">
      <alignment horizontal="left" vertical="center" wrapText="1"/>
    </xf>
    <xf numFmtId="0" fontId="10" fillId="0" borderId="0" xfId="0" applyFont="1" applyBorder="1" applyAlignment="1">
      <alignment vertical="top" wrapText="1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dxfs count="20">
    <dxf>
      <font>
        <name val="Arial"/>
        <scheme val="none"/>
        <charset val="1"/>
        <family val="0"/>
        <b val="1"/>
        <color rgb="FF1A5C35"/>
      </font>
      <fill>
        <patternFill patternType="solid">
          <bgColor rgb="FFC9EFD6"/>
        </patternFill>
      </fill>
    </dxf>
    <dxf>
      <font>
        <name val="Arial"/>
        <scheme val="none"/>
        <charset val="1"/>
        <family val="0"/>
        <b val="1"/>
        <color rgb="FF8A5A00"/>
      </font>
      <fill>
        <patternFill patternType="solid">
          <bgColor rgb="FFFCE9B8"/>
        </patternFill>
      </fill>
    </dxf>
    <dxf>
      <font>
        <name val="Arial"/>
        <scheme val="none"/>
        <charset val="1"/>
        <family val="0"/>
        <b val="1"/>
        <color rgb="FF9C1B1B"/>
      </font>
      <fill>
        <patternFill patternType="solid">
          <bgColor rgb="FFF8CBCB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9"/>
      <tableStyleElement type="headerRow" dxfId="8"/>
      <tableStyleElement type="totalRow" dxfId="7"/>
      <tableStyleElement type="firstColumn" dxfId="6"/>
      <tableStyleElement type="lastColumn" dxfId="5"/>
      <tableStyleElement type="firstRowStripe" dxfId="4"/>
      <tableStyleElement type="firstColumnStripe" dxfId="3"/>
    </tableStyle>
    <tableStyle name="PivotStylePreset2_Accent1" table="0" count="10" xr9:uid="{267968C8-6FFD-4C36-ACC1-9EA1FD1885CA}">
      <tableStyleElement type="headerRow" dxfId="19"/>
      <tableStyleElement type="totalRow" dxfId="18"/>
      <tableStyleElement type="firstRowStripe" dxfId="17"/>
      <tableStyleElement type="firstColumnStripe" dxfId="16"/>
      <tableStyleElement type="firstSubtotalRow" dxfId="15"/>
      <tableStyleElement type="secondSubtotalRow" dxfId="14"/>
      <tableStyleElement type="firstRowSubheading" dxfId="13"/>
      <tableStyleElement type="secondRowSubheading" dxfId="12"/>
      <tableStyleElement type="pageFieldLabels" dxfId="11"/>
      <tableStyleElement type="pageFieldValues" dxfId="10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1A5C35"/>
      <rgbColor rgb="00000080"/>
      <rgbColor rgb="008A5A00"/>
      <rgbColor rgb="00800080"/>
      <rgbColor rgb="00008080"/>
      <rgbColor rgb="00BBBBBB"/>
      <rgbColor rgb="00878787"/>
      <rgbColor rgb="009999FF"/>
      <rgbColor rgb="00C0392B"/>
      <rgbColor rgb="00FFF8E1"/>
      <rgbColor rgb="00F0FAF3"/>
      <rgbColor rgb="00660066"/>
      <rgbColor rgb="00FF8080"/>
      <rgbColor rgb="000066CC"/>
      <rgbColor rgb="00D9D9D9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8E8DF"/>
      <rgbColor rgb="00C9EFD6"/>
      <rgbColor rgb="00FCE9B8"/>
      <rgbColor rgb="00C9DECF"/>
      <rgbColor rgb="00FF99CC"/>
      <rgbColor rgb="00CC99FF"/>
      <rgbColor rgb="00F8CBCB"/>
      <rgbColor rgb="003366FF"/>
      <rgbColor rgb="003AB86A"/>
      <rgbColor rgb="0099CC00"/>
      <rgbColor rgb="00FFCC00"/>
      <rgbColor rgb="00FF9900"/>
      <rgbColor rgb="00E67E22"/>
      <rgbColor rgb="004F81BD"/>
      <rgbColor rgb="00969696"/>
      <rgbColor rgb="00003366"/>
      <rgbColor rgb="002E7D5B"/>
      <rgbColor rgb="00003300"/>
      <rgbColor rgb="00333300"/>
      <rgbColor rgb="009C1B1B"/>
      <rgbColor rgb="00993366"/>
      <rgbColor rgb="00333399"/>
      <rgbColor rgb="00222222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0" vertOverflow="ellipsis" vert="horz" wrap="square" anchor="ctr" anchorCtr="1"/>
          <a:lstStyle/>
          <a:p>
            <a:pPr>
              <a:defRPr lang="en-US" sz="1800" b="1" i="0" u="none" strike="noStrike" kern="1200" spc="-1" baseline="0">
                <a:solidFill>
                  <a:srgbClr val="000000"/>
                </a:solidFill>
                <a:latin typeface="Calibri" panose="020F0502020204030204"/>
                <a:ea typeface="+mn-ea"/>
                <a:cs typeface="+mn-cs"/>
              </a:defRPr>
            </a:pPr>
            <a:r>
              <a:rPr sz="1800" b="1" strike="noStrike" spc="-1">
                <a:solidFill>
                  <a:srgbClr val="000000"/>
                </a:solidFill>
                <a:latin typeface="Calibri" panose="020F0502020204030204"/>
              </a:rPr>
              <a:t>On Hand vs Reorder Level</a:t>
            </a:r>
            <a:endParaRPr sz="1800" b="1" strike="noStrike" spc="-1">
              <a:solidFill>
                <a:srgbClr val="000000"/>
              </a:solidFill>
              <a:latin typeface="Calibri" panose="020F0502020204030204"/>
            </a:endParaRPr>
          </a:p>
        </c:rich>
      </c:tx>
      <c:layout/>
      <c:overlay val="0"/>
      <c:spPr>
        <a:noFill/>
        <a:ln w="0">
          <a:noFill/>
        </a:ln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Inventory!$C$2</c:f>
              <c:strCache>
                <c:ptCount val="1"/>
                <c:pt idx="0">
                  <c:v>On Hand</c:v>
                </c:pt>
              </c:strCache>
            </c:strRef>
          </c:tx>
          <c:spPr>
            <a:solidFill>
              <a:srgbClr val="3AB86A"/>
            </a:solidFill>
            <a:ln w="0"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0" vertOverflow="ellipsis" vert="horz" wrap="none" lIns="38100" tIns="19050" rIns="38100" bIns="19050" anchor="ctr" anchorCtr="1"/>
              <a:lstStyle/>
              <a:p>
                <a:pPr>
                  <a:defRPr lang="en-US" sz="1000" b="0" i="0" u="none" strike="noStrike" kern="1200" spc="-1" baseline="0">
                    <a:solidFill>
                      <a:schemeClr val="tx1"/>
                    </a:solidFill>
                    <a:latin typeface="Arial" panose="020B0604020202020204"/>
                    <a:ea typeface="+mn-ea"/>
                    <a:cs typeface="+mn-cs"/>
                  </a:defRPr>
                </a:pPr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1"/>
            <c:separator> </c:separator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/>
              </c:ext>
            </c:extLst>
          </c:dLbls>
          <c:cat>
            <c:strRef>
              <c:f>Inventory!$A$3:$A$14</c:f>
              <c:strCache>
                <c:ptCount val="12"/>
                <c:pt idx="0">
                  <c:v>SKU-101</c:v>
                </c:pt>
                <c:pt idx="1">
                  <c:v>SKU-102</c:v>
                </c:pt>
                <c:pt idx="2">
                  <c:v>SKU-103</c:v>
                </c:pt>
                <c:pt idx="3">
                  <c:v>SKU-104</c:v>
                </c:pt>
                <c:pt idx="4">
                  <c:v>SKU-105</c:v>
                </c:pt>
                <c:pt idx="5">
                  <c:v>SKU-106</c:v>
                </c:pt>
                <c:pt idx="6">
                  <c:v>SKU-107</c:v>
                </c:pt>
                <c:pt idx="7">
                  <c:v>SKU-108</c:v>
                </c:pt>
                <c:pt idx="8">
                  <c:v>SKU-109</c:v>
                </c:pt>
                <c:pt idx="9">
                  <c:v>SKU-110</c:v>
                </c:pt>
                <c:pt idx="10">
                  <c:v>SKU-111</c:v>
                </c:pt>
                <c:pt idx="11">
                  <c:v>SKU-112</c:v>
                </c:pt>
              </c:strCache>
            </c:strRef>
          </c:cat>
          <c:val>
            <c:numRef>
              <c:f>Inventory!$C$3:$C$14</c:f>
              <c:numCache>
                <c:formatCode>General</c:formatCode>
                <c:ptCount val="12"/>
                <c:pt idx="0">
                  <c:v>120</c:v>
                </c:pt>
                <c:pt idx="1">
                  <c:v>30</c:v>
                </c:pt>
                <c:pt idx="2">
                  <c:v>200</c:v>
                </c:pt>
                <c:pt idx="3">
                  <c:v>0</c:v>
                </c:pt>
                <c:pt idx="4">
                  <c:v>75</c:v>
                </c:pt>
                <c:pt idx="5">
                  <c:v>45</c:v>
                </c:pt>
                <c:pt idx="6">
                  <c:v>300</c:v>
                </c:pt>
                <c:pt idx="7">
                  <c:v>90</c:v>
                </c:pt>
                <c:pt idx="8">
                  <c:v>60</c:v>
                </c:pt>
                <c:pt idx="9">
                  <c:v>25</c:v>
                </c:pt>
                <c:pt idx="10">
                  <c:v>0</c:v>
                </c:pt>
                <c:pt idx="11">
                  <c:v>150</c:v>
                </c:pt>
              </c:numCache>
            </c:numRef>
          </c:val>
        </c:ser>
        <c:ser>
          <c:idx val="1"/>
          <c:order val="1"/>
          <c:tx>
            <c:strRef>
              <c:f>Inventory!$D$2</c:f>
              <c:strCache>
                <c:ptCount val="1"/>
                <c:pt idx="0">
                  <c:v>Reorder Level</c:v>
                </c:pt>
              </c:strCache>
            </c:strRef>
          </c:tx>
          <c:spPr>
            <a:solidFill>
              <a:srgbClr val="C0392B"/>
            </a:solidFill>
            <a:ln w="0"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0" vertOverflow="ellipsis" vert="horz" wrap="none" lIns="38100" tIns="19050" rIns="38100" bIns="19050" anchor="ctr" anchorCtr="1"/>
              <a:lstStyle/>
              <a:p>
                <a:pPr>
                  <a:defRPr lang="en-US" sz="1000" b="0" i="0" u="none" strike="noStrike" kern="1200" spc="-1" baseline="0">
                    <a:solidFill>
                      <a:schemeClr val="tx1"/>
                    </a:solidFill>
                    <a:latin typeface="Arial" panose="020B0604020202020204"/>
                    <a:ea typeface="+mn-ea"/>
                    <a:cs typeface="+mn-cs"/>
                  </a:defRPr>
                </a:pPr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1"/>
            <c:separator> </c:separator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/>
              </c:ext>
            </c:extLst>
          </c:dLbls>
          <c:cat>
            <c:strRef>
              <c:f>Inventory!$A$3:$A$14</c:f>
              <c:strCache>
                <c:ptCount val="12"/>
                <c:pt idx="0">
                  <c:v>SKU-101</c:v>
                </c:pt>
                <c:pt idx="1">
                  <c:v>SKU-102</c:v>
                </c:pt>
                <c:pt idx="2">
                  <c:v>SKU-103</c:v>
                </c:pt>
                <c:pt idx="3">
                  <c:v>SKU-104</c:v>
                </c:pt>
                <c:pt idx="4">
                  <c:v>SKU-105</c:v>
                </c:pt>
                <c:pt idx="5">
                  <c:v>SKU-106</c:v>
                </c:pt>
                <c:pt idx="6">
                  <c:v>SKU-107</c:v>
                </c:pt>
                <c:pt idx="7">
                  <c:v>SKU-108</c:v>
                </c:pt>
                <c:pt idx="8">
                  <c:v>SKU-109</c:v>
                </c:pt>
                <c:pt idx="9">
                  <c:v>SKU-110</c:v>
                </c:pt>
                <c:pt idx="10">
                  <c:v>SKU-111</c:v>
                </c:pt>
                <c:pt idx="11">
                  <c:v>SKU-112</c:v>
                </c:pt>
              </c:strCache>
            </c:strRef>
          </c:cat>
          <c:val>
            <c:numRef>
              <c:f>Inventory!$D$3:$D$14</c:f>
              <c:numCache>
                <c:formatCode>General</c:formatCode>
                <c:ptCount val="12"/>
                <c:pt idx="0">
                  <c:v>50</c:v>
                </c:pt>
                <c:pt idx="1">
                  <c:v>40</c:v>
                </c:pt>
                <c:pt idx="2">
                  <c:v>80</c:v>
                </c:pt>
                <c:pt idx="3">
                  <c:v>30</c:v>
                </c:pt>
                <c:pt idx="4">
                  <c:v>60</c:v>
                </c:pt>
                <c:pt idx="5">
                  <c:v>50</c:v>
                </c:pt>
                <c:pt idx="6">
                  <c:v>100</c:v>
                </c:pt>
                <c:pt idx="7">
                  <c:v>120</c:v>
                </c:pt>
                <c:pt idx="8">
                  <c:v>40</c:v>
                </c:pt>
                <c:pt idx="9">
                  <c:v>25</c:v>
                </c:pt>
                <c:pt idx="10">
                  <c:v>20</c:v>
                </c:pt>
                <c:pt idx="11">
                  <c:v>80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1"/>
        </c:dLbls>
        <c:gapWidth val="150"/>
        <c:overlap val="0"/>
        <c:axId val="30605952"/>
        <c:axId val="3622573"/>
      </c:barChart>
      <c:catAx>
        <c:axId val="306059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9360" cap="flat" cmpd="sng" algn="ctr">
            <a:solidFill>
              <a:srgbClr val="878787"/>
            </a:solidFill>
            <a:prstDash val="solid"/>
            <a:round/>
          </a:ln>
        </c:spPr>
        <c:txPr>
          <a:bodyPr rot="-60000000" spcFirstLastPara="0" vertOverflow="ellipsis" vert="horz" wrap="square" anchor="ctr" anchorCtr="1"/>
          <a:lstStyle/>
          <a:p>
            <a:pPr>
              <a:defRPr lang="en-US" sz="1000" b="0" i="0" u="none" strike="noStrike" kern="1200" spc="-1" baseline="0">
                <a:solidFill>
                  <a:srgbClr val="000000"/>
                </a:solidFill>
                <a:latin typeface="Calibri" panose="020F0502020204030204"/>
                <a:ea typeface="+mn-ea"/>
                <a:cs typeface="+mn-cs"/>
              </a:defRPr>
            </a:pPr>
          </a:p>
        </c:txPr>
        <c:crossAx val="3622573"/>
        <c:crosses val="autoZero"/>
        <c:auto val="1"/>
        <c:lblAlgn val="ctr"/>
        <c:lblOffset val="100"/>
        <c:noMultiLvlLbl val="0"/>
      </c:catAx>
      <c:valAx>
        <c:axId val="3622573"/>
        <c:scaling>
          <c:orientation val="minMax"/>
        </c:scaling>
        <c:delete val="0"/>
        <c:axPos val="l"/>
        <c:majorGridlines>
          <c:spPr>
            <a:ln w="9360" cap="flat" cmpd="sng" algn="ctr">
              <a:solidFill>
                <a:srgbClr val="878787"/>
              </a:solidFill>
              <a:prstDash val="solid"/>
              <a:round/>
            </a:ln>
          </c:spPr>
        </c:majorGridlines>
        <c:numFmt formatCode="General" sourceLinked="1"/>
        <c:majorTickMark val="none"/>
        <c:minorTickMark val="none"/>
        <c:tickLblPos val="nextTo"/>
        <c:spPr>
          <a:ln w="9360" cap="flat" cmpd="sng" algn="ctr">
            <a:solidFill>
              <a:srgbClr val="878787"/>
            </a:solidFill>
            <a:prstDash val="solid"/>
            <a:round/>
          </a:ln>
        </c:spPr>
        <c:txPr>
          <a:bodyPr rot="-60000000" spcFirstLastPara="0" vertOverflow="ellipsis" vert="horz" wrap="square" anchor="ctr" anchorCtr="1"/>
          <a:lstStyle/>
          <a:p>
            <a:pPr>
              <a:defRPr lang="en-US" sz="1000" b="0" i="0" u="none" strike="noStrike" kern="1200" spc="-1" baseline="0">
                <a:solidFill>
                  <a:srgbClr val="000000"/>
                </a:solidFill>
                <a:latin typeface="Calibri" panose="020F0502020204030204"/>
                <a:ea typeface="+mn-ea"/>
                <a:cs typeface="+mn-cs"/>
              </a:defRPr>
            </a:pPr>
          </a:p>
        </c:txPr>
        <c:crossAx val="30605952"/>
        <c:crosses val="autoZero"/>
        <c:crossBetween val="between"/>
      </c:valAx>
      <c:spPr>
        <a:noFill/>
        <a:ln w="0">
          <a:noFill/>
        </a:ln>
      </c:spPr>
    </c:plotArea>
    <c:legend>
      <c:legendPos val="r"/>
      <c:layout/>
      <c:overlay val="0"/>
      <c:spPr>
        <a:noFill/>
        <a:ln w="0">
          <a:noFill/>
        </a:ln>
      </c:spPr>
      <c:txPr>
        <a:bodyPr rot="0" spcFirstLastPara="0" vertOverflow="ellipsis" vert="horz" wrap="square" anchor="ctr" anchorCtr="1"/>
        <a:lstStyle/>
        <a:p>
          <a:pPr>
            <a:defRPr lang="en-US" sz="1000" b="0" i="0" u="none" strike="noStrike" kern="1200" spc="-1" baseline="0">
              <a:solidFill>
                <a:srgbClr val="000000"/>
              </a:solidFill>
              <a:latin typeface="Calibri" panose="020F0502020204030204"/>
              <a:ea typeface="+mn-ea"/>
              <a:cs typeface="+mn-cs"/>
            </a:defRPr>
          </a:pPr>
        </a:p>
      </c:txPr>
    </c:legend>
    <c:plotVisOnly val="1"/>
    <c:dispBlanksAs val="gap"/>
    <c:showDLblsOverMax val="0"/>
    <c:extLst>
      <c:ext uri="{0b15fc19-7d7d-44ad-8c2d-2c3a37ce22c3}">
        <chartProps xmlns="https://web.wps.cn/et/2018/main" chartId="{23a14c85-f3cb-4360-9ade-aef5e5aa3664}"/>
      </c:ext>
    </c:extLst>
  </c:chart>
  <c:spPr>
    <a:solidFill>
      <a:srgbClr val="FFFFFF"/>
    </a:solidFill>
    <a:ln w="9360" cap="flat" cmpd="sng" algn="ctr">
      <a:solidFill>
        <a:srgbClr val="D9D9D9"/>
      </a:solidFill>
      <a:prstDash val="solid"/>
      <a:round/>
    </a:ln>
  </c:spPr>
  <c:txPr>
    <a:bodyPr/>
    <a:lstStyle/>
    <a:p>
      <a:pPr>
        <a:defRPr lang="en-US"/>
      </a:pPr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0" vertOverflow="ellipsis" vert="horz" wrap="square" anchor="ctr" anchorCtr="1"/>
          <a:lstStyle/>
          <a:p>
            <a:pPr>
              <a:defRPr lang="en-US" sz="1800" b="1" i="0" u="none" strike="noStrike" kern="1200" spc="-1" baseline="0">
                <a:solidFill>
                  <a:srgbClr val="000000"/>
                </a:solidFill>
                <a:latin typeface="Calibri" panose="020F0502020204030204"/>
                <a:ea typeface="+mn-ea"/>
                <a:cs typeface="+mn-cs"/>
              </a:defRPr>
            </a:pPr>
            <a:r>
              <a:rPr sz="1800" b="1" strike="noStrike" spc="-1">
                <a:solidFill>
                  <a:srgbClr val="000000"/>
                </a:solidFill>
                <a:latin typeface="Calibri" panose="020F0502020204030204"/>
              </a:rPr>
              <a:t>Stock Value by Category</a:t>
            </a:r>
            <a:endParaRPr sz="1800" b="1" strike="noStrike" spc="-1">
              <a:solidFill>
                <a:srgbClr val="000000"/>
              </a:solidFill>
              <a:latin typeface="Calibri" panose="020F0502020204030204"/>
            </a:endParaRPr>
          </a:p>
        </c:rich>
      </c:tx>
      <c:layout/>
      <c:overlay val="0"/>
      <c:spPr>
        <a:noFill/>
        <a:ln w="0">
          <a:noFill/>
        </a:ln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Summary!$B$1</c:f>
              <c:strCache>
                <c:ptCount val="1"/>
                <c:pt idx="0">
                  <c:v>Value</c:v>
                </c:pt>
              </c:strCache>
            </c:strRef>
          </c:tx>
          <c:spPr>
            <a:solidFill>
              <a:srgbClr val="1A5C35"/>
            </a:solidFill>
            <a:ln w="0"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0" vertOverflow="ellipsis" vert="horz" wrap="none" lIns="38100" tIns="19050" rIns="38100" bIns="19050" anchor="ctr" anchorCtr="1"/>
              <a:lstStyle/>
              <a:p>
                <a:pPr>
                  <a:defRPr lang="en-US" sz="1000" b="0" i="0" u="none" strike="noStrike" kern="1200" spc="-1" baseline="0">
                    <a:solidFill>
                      <a:schemeClr val="tx1"/>
                    </a:solidFill>
                    <a:latin typeface="Arial" panose="020B0604020202020204"/>
                    <a:ea typeface="+mn-ea"/>
                    <a:cs typeface="+mn-cs"/>
                  </a:defRPr>
                </a:pPr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1"/>
            <c:separator> </c:separator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/>
              </c:ext>
            </c:extLst>
          </c:dLbls>
          <c:cat>
            <c:strRef>
              <c:f>Summary!$A$2:$A$5</c:f>
              <c:strCache>
                <c:ptCount val="4"/>
                <c:pt idx="0">
                  <c:v>Electronics</c:v>
                </c:pt>
                <c:pt idx="1">
                  <c:v>Apparel</c:v>
                </c:pt>
                <c:pt idx="2">
                  <c:v>Hardware</c:v>
                </c:pt>
                <c:pt idx="3">
                  <c:v>Consumables</c:v>
                </c:pt>
              </c:strCache>
            </c:strRef>
          </c:cat>
          <c:val>
            <c:numRef>
              <c:f>Summary!$B$2:$B$5</c:f>
              <c:numCache>
                <c:formatCode>"$"#,##0</c:formatCode>
                <c:ptCount val="4"/>
                <c:pt idx="0">
                  <c:v>12600</c:v>
                </c:pt>
                <c:pt idx="1">
                  <c:v>3875</c:v>
                </c:pt>
                <c:pt idx="2">
                  <c:v>2850</c:v>
                </c:pt>
                <c:pt idx="3">
                  <c:v>5100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1"/>
        </c:dLbls>
        <c:gapWidth val="150"/>
        <c:overlap val="0"/>
        <c:axId val="27862287"/>
        <c:axId val="61258799"/>
      </c:barChart>
      <c:catAx>
        <c:axId val="2786228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9360" cap="flat" cmpd="sng" algn="ctr">
            <a:solidFill>
              <a:srgbClr val="878787"/>
            </a:solidFill>
            <a:prstDash val="solid"/>
            <a:round/>
          </a:ln>
        </c:spPr>
        <c:txPr>
          <a:bodyPr rot="-60000000" spcFirstLastPara="0" vertOverflow="ellipsis" vert="horz" wrap="square" anchor="ctr" anchorCtr="1"/>
          <a:lstStyle/>
          <a:p>
            <a:pPr>
              <a:defRPr lang="en-US" sz="1000" b="0" i="0" u="none" strike="noStrike" kern="1200" spc="-1" baseline="0">
                <a:solidFill>
                  <a:srgbClr val="000000"/>
                </a:solidFill>
                <a:latin typeface="Calibri" panose="020F0502020204030204"/>
                <a:ea typeface="+mn-ea"/>
                <a:cs typeface="+mn-cs"/>
              </a:defRPr>
            </a:pPr>
          </a:p>
        </c:txPr>
        <c:crossAx val="61258799"/>
        <c:crosses val="autoZero"/>
        <c:auto val="1"/>
        <c:lblAlgn val="ctr"/>
        <c:lblOffset val="100"/>
        <c:noMultiLvlLbl val="0"/>
      </c:catAx>
      <c:valAx>
        <c:axId val="61258799"/>
        <c:scaling>
          <c:orientation val="minMax"/>
        </c:scaling>
        <c:delete val="0"/>
        <c:axPos val="l"/>
        <c:majorGridlines>
          <c:spPr>
            <a:ln w="9360" cap="flat" cmpd="sng" algn="ctr">
              <a:solidFill>
                <a:srgbClr val="878787"/>
              </a:solidFill>
              <a:prstDash val="solid"/>
              <a:round/>
            </a:ln>
          </c:spPr>
        </c:majorGridlines>
        <c:numFmt formatCode="&quot;$&quot;#,##0" sourceLinked="1"/>
        <c:majorTickMark val="none"/>
        <c:minorTickMark val="none"/>
        <c:tickLblPos val="nextTo"/>
        <c:spPr>
          <a:ln w="9360" cap="flat" cmpd="sng" algn="ctr">
            <a:solidFill>
              <a:srgbClr val="878787"/>
            </a:solidFill>
            <a:prstDash val="solid"/>
            <a:round/>
          </a:ln>
        </c:spPr>
        <c:txPr>
          <a:bodyPr rot="-60000000" spcFirstLastPara="0" vertOverflow="ellipsis" vert="horz" wrap="square" anchor="ctr" anchorCtr="1"/>
          <a:lstStyle/>
          <a:p>
            <a:pPr>
              <a:defRPr lang="en-US" sz="1000" b="0" i="0" u="none" strike="noStrike" kern="1200" spc="-1" baseline="0">
                <a:solidFill>
                  <a:srgbClr val="000000"/>
                </a:solidFill>
                <a:latin typeface="Calibri" panose="020F0502020204030204"/>
                <a:ea typeface="+mn-ea"/>
                <a:cs typeface="+mn-cs"/>
              </a:defRPr>
            </a:pPr>
          </a:p>
        </c:txPr>
        <c:crossAx val="27862287"/>
        <c:crosses val="autoZero"/>
        <c:crossBetween val="between"/>
      </c:valAx>
      <c:spPr>
        <a:noFill/>
        <a:ln w="0">
          <a:noFill/>
        </a:ln>
      </c:spPr>
    </c:plotArea>
    <c:plotVisOnly val="1"/>
    <c:dispBlanksAs val="gap"/>
    <c:showDLblsOverMax val="0"/>
    <c:extLst>
      <c:ext uri="{0b15fc19-7d7d-44ad-8c2d-2c3a37ce22c3}">
        <chartProps xmlns="https://web.wps.cn/et/2018/main" chartId="{9b5de074-aa89-401c-9cfc-28365cb9023e}"/>
      </c:ext>
    </c:extLst>
  </c:chart>
  <c:spPr>
    <a:solidFill>
      <a:srgbClr val="FFFFFF"/>
    </a:solidFill>
    <a:ln w="9360" cap="flat" cmpd="sng" algn="ctr">
      <a:solidFill>
        <a:srgbClr val="D9D9D9"/>
      </a:solidFill>
      <a:prstDash val="solid"/>
      <a:round/>
    </a:ln>
  </c:spPr>
  <c:txPr>
    <a:bodyPr/>
    <a:lstStyle/>
    <a:p>
      <a:pPr>
        <a:defRPr lang="en-US"/>
      </a:pPr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0" vertOverflow="ellipsis" vert="horz" wrap="square" anchor="ctr" anchorCtr="1"/>
          <a:lstStyle/>
          <a:p>
            <a:pPr>
              <a:defRPr lang="en-US" sz="1800" b="1" i="0" u="none" strike="noStrike" kern="1200" spc="-1" baseline="0">
                <a:solidFill>
                  <a:srgbClr val="000000"/>
                </a:solidFill>
                <a:latin typeface="Calibri" panose="020F0502020204030204"/>
                <a:ea typeface="+mn-ea"/>
                <a:cs typeface="+mn-cs"/>
              </a:defRPr>
            </a:pPr>
            <a:r>
              <a:rPr sz="1800" b="1" strike="noStrike" spc="-1">
                <a:solidFill>
                  <a:srgbClr val="000000"/>
                </a:solidFill>
                <a:latin typeface="Calibri" panose="020F0502020204030204"/>
              </a:rPr>
              <a:t>Stock Status</a:t>
            </a:r>
            <a:endParaRPr sz="1800" b="1" strike="noStrike" spc="-1">
              <a:solidFill>
                <a:srgbClr val="000000"/>
              </a:solidFill>
              <a:latin typeface="Calibri" panose="020F0502020204030204"/>
            </a:endParaRPr>
          </a:p>
        </c:rich>
      </c:tx>
      <c:layout/>
      <c:overlay val="0"/>
      <c:spPr>
        <a:noFill/>
        <a:ln w="0">
          <a:noFill/>
        </a:ln>
      </c:spPr>
    </c:title>
    <c:autoTitleDeleted val="0"/>
    <c:plotArea>
      <c:layout/>
      <c:doughnutChart>
        <c:varyColors val="1"/>
        <c:ser>
          <c:idx val="0"/>
          <c:order val="0"/>
          <c:tx>
            <c:strRef>
              <c:f>Summary!$E$1</c:f>
              <c:strCache>
                <c:ptCount val="1"/>
                <c:pt idx="0">
                  <c:v>Count</c:v>
                </c:pt>
              </c:strCache>
            </c:strRef>
          </c:tx>
          <c:spPr>
            <a:solidFill>
              <a:srgbClr val="4F81BD"/>
            </a:solidFill>
            <a:ln w="0">
              <a:noFill/>
            </a:ln>
          </c:spPr>
          <c:explosion val="0"/>
          <c:dPt>
            <c:idx val="0"/>
            <c:bubble3D val="0"/>
            <c:spPr>
              <a:solidFill>
                <a:srgbClr val="3AB86A"/>
              </a:solidFill>
              <a:ln w="0">
                <a:noFill/>
              </a:ln>
            </c:spPr>
          </c:dPt>
          <c:dPt>
            <c:idx val="1"/>
            <c:bubble3D val="0"/>
            <c:spPr>
              <a:solidFill>
                <a:srgbClr val="E67E22"/>
              </a:solidFill>
              <a:ln w="0">
                <a:noFill/>
              </a:ln>
            </c:spPr>
          </c:dPt>
          <c:dPt>
            <c:idx val="2"/>
            <c:bubble3D val="0"/>
            <c:spPr>
              <a:solidFill>
                <a:srgbClr val="C0392B"/>
              </a:solidFill>
              <a:ln w="0">
                <a:noFill/>
              </a:ln>
            </c:spPr>
          </c:dPt>
          <c:dLbls>
            <c:dLbl>
              <c:idx val="0"/>
              <c:layout/>
              <c:numFmt formatCode="General" sourceLinked="1"/>
              <c:spPr>
                <a:noFill/>
                <a:ln>
                  <a:noFill/>
                </a:ln>
                <a:effectLst/>
              </c:spPr>
              <c:txPr>
                <a:bodyPr rot="0" spcFirstLastPara="0" vertOverflow="ellipsis" vert="horz" wrap="none" lIns="38100" tIns="19050" rIns="38100" bIns="19050" anchor="ctr" anchorCtr="1"/>
                <a:lstStyle/>
                <a:p>
                  <a:pPr>
                    <a:defRPr lang="en-US" sz="1000" b="0" i="0" u="none" strike="noStrike" kern="1200" spc="-1" baseline="0">
                      <a:solidFill>
                        <a:schemeClr val="tx1"/>
                      </a:solidFill>
                      <a:latin typeface="Arial" panose="020B0604020202020204"/>
                      <a:ea typeface="+mn-ea"/>
                      <a:cs typeface="+mn-cs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howBubbleSize val="1"/>
              <c:separator> </c:separator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/>
              <c:numFmt formatCode="General" sourceLinked="1"/>
              <c:spPr>
                <a:noFill/>
                <a:ln>
                  <a:noFill/>
                </a:ln>
                <a:effectLst/>
              </c:spPr>
              <c:txPr>
                <a:bodyPr rot="0" spcFirstLastPara="0" vertOverflow="ellipsis" vert="horz" wrap="none" lIns="38100" tIns="19050" rIns="38100" bIns="19050" anchor="ctr" anchorCtr="1"/>
                <a:lstStyle/>
                <a:p>
                  <a:pPr>
                    <a:defRPr lang="en-US" sz="1000" b="0" i="0" u="none" strike="noStrike" kern="1200" spc="-1" baseline="0">
                      <a:solidFill>
                        <a:schemeClr val="tx1"/>
                      </a:solidFill>
                      <a:latin typeface="Arial" panose="020B0604020202020204"/>
                      <a:ea typeface="+mn-ea"/>
                      <a:cs typeface="+mn-cs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howBubbleSize val="1"/>
              <c:separator> </c:separator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/>
              <c:numFmt formatCode="General" sourceLinked="1"/>
              <c:spPr>
                <a:noFill/>
                <a:ln>
                  <a:noFill/>
                </a:ln>
                <a:effectLst/>
              </c:spPr>
              <c:txPr>
                <a:bodyPr rot="0" spcFirstLastPara="0" vertOverflow="ellipsis" vert="horz" wrap="none" lIns="38100" tIns="19050" rIns="38100" bIns="19050" anchor="ctr" anchorCtr="1"/>
                <a:lstStyle/>
                <a:p>
                  <a:pPr>
                    <a:defRPr lang="en-US" sz="1000" b="0" i="0" u="none" strike="noStrike" kern="1200" spc="-1" baseline="0">
                      <a:solidFill>
                        <a:schemeClr val="tx1"/>
                      </a:solidFill>
                      <a:latin typeface="Arial" panose="020B0604020202020204"/>
                      <a:ea typeface="+mn-ea"/>
                      <a:cs typeface="+mn-cs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howBubbleSize val="1"/>
              <c:separator> </c:separator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0" vertOverflow="ellipsis" vert="horz" wrap="none" lIns="38100" tIns="19050" rIns="38100" bIns="19050" anchor="ctr" anchorCtr="1"/>
              <a:lstStyle/>
              <a:p>
                <a:pPr>
                  <a:defRPr lang="en-US" sz="1000" b="0" i="0" u="none" strike="noStrike" kern="1200" spc="-1" baseline="0">
                    <a:solidFill>
                      <a:schemeClr val="tx1"/>
                    </a:solidFill>
                    <a:latin typeface="Arial" panose="020B0604020202020204"/>
                    <a:ea typeface="+mn-ea"/>
                    <a:cs typeface="+mn-cs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howBubbleSize val="1"/>
            <c:separator> </c:separator>
            <c:showLeaderLines val="1"/>
            <c:extLst>
              <c:ext xmlns:c15="http://schemas.microsoft.com/office/drawing/2012/chart" uri="{CE6537A1-D6FC-4f65-9D91-7224C49458BB}">
                <c15:layout/>
                <c15:showLeaderLines val="1"/>
                <c15:leaderLines/>
              </c:ext>
            </c:extLst>
          </c:dLbls>
          <c:cat>
            <c:strRef>
              <c:f>Summary!$D$2:$D$4</c:f>
              <c:strCache>
                <c:ptCount val="3"/>
                <c:pt idx="0">
                  <c:v>In Stock</c:v>
                </c:pt>
                <c:pt idx="1">
                  <c:v>Reorder</c:v>
                </c:pt>
                <c:pt idx="2">
                  <c:v>Out of Stock</c:v>
                </c:pt>
              </c:strCache>
            </c:strRef>
          </c:cat>
          <c:val>
            <c:numRef>
              <c:f>Summary!$E$2:$E$4</c:f>
              <c:numCache>
                <c:formatCode>General</c:formatCode>
                <c:ptCount val="3"/>
                <c:pt idx="0">
                  <c:v>6</c:v>
                </c:pt>
                <c:pt idx="1">
                  <c:v>4</c:v>
                </c:pt>
                <c:pt idx="2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1"/>
          <c:showLeaderLines val="1"/>
        </c:dLbls>
        <c:firstSliceAng val="0"/>
        <c:holeSize val="50"/>
      </c:doughnutChart>
      <c:spPr>
        <a:noFill/>
        <a:ln w="0">
          <a:noFill/>
        </a:ln>
      </c:spPr>
    </c:plotArea>
    <c:legend>
      <c:legendPos val="r"/>
      <c:layout/>
      <c:overlay val="0"/>
      <c:spPr>
        <a:noFill/>
        <a:ln w="0">
          <a:noFill/>
        </a:ln>
      </c:spPr>
      <c:txPr>
        <a:bodyPr rot="0" spcFirstLastPara="0" vertOverflow="ellipsis" vert="horz" wrap="square" anchor="ctr" anchorCtr="1"/>
        <a:lstStyle/>
        <a:p>
          <a:pPr>
            <a:defRPr lang="en-US" sz="1000" b="0" i="0" u="none" strike="noStrike" kern="1200" spc="-1" baseline="0">
              <a:solidFill>
                <a:srgbClr val="000000"/>
              </a:solidFill>
              <a:latin typeface="Calibri" panose="020F0502020204030204"/>
              <a:ea typeface="+mn-ea"/>
              <a:cs typeface="+mn-cs"/>
            </a:defRPr>
          </a:pPr>
        </a:p>
      </c:txPr>
    </c:legend>
    <c:plotVisOnly val="1"/>
    <c:dispBlanksAs val="gap"/>
    <c:showDLblsOverMax val="0"/>
    <c:extLst>
      <c:ext uri="{0b15fc19-7d7d-44ad-8c2d-2c3a37ce22c3}">
        <chartProps xmlns="https://web.wps.cn/et/2018/main" chartId="{a526ea45-cc92-48b6-856a-01c96388d5a2}"/>
      </c:ext>
    </c:extLst>
  </c:chart>
  <c:spPr>
    <a:solidFill>
      <a:srgbClr val="FFFFFF"/>
    </a:solidFill>
    <a:ln w="9360" cap="flat" cmpd="sng" algn="ctr">
      <a:solidFill>
        <a:srgbClr val="D9D9D9"/>
      </a:solidFill>
      <a:prstDash val="solid"/>
      <a:round/>
    </a:ln>
  </c:spPr>
  <c:txPr>
    <a:bodyPr/>
    <a:lstStyle/>
    <a:p>
      <a:pPr>
        <a:defRPr lang="en-US"/>
      </a:pPr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0</xdr:colOff>
      <xdr:row>10</xdr:row>
      <xdr:rowOff>0</xdr:rowOff>
    </xdr:from>
    <xdr:to>
      <xdr:col>4</xdr:col>
      <xdr:colOff>276120</xdr:colOff>
      <xdr:row>26</xdr:row>
      <xdr:rowOff>47520</xdr:rowOff>
    </xdr:to>
    <xdr:graphicFrame>
      <xdr:nvGraphicFramePr>
        <xdr:cNvPr id="2" name="Chart 1"/>
        <xdr:cNvGraphicFramePr/>
      </xdr:nvGraphicFramePr>
      <xdr:xfrm>
        <a:off x="0" y="2160270"/>
        <a:ext cx="3018790" cy="297307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5</xdr:col>
      <xdr:colOff>0</xdr:colOff>
      <xdr:row>10</xdr:row>
      <xdr:rowOff>0</xdr:rowOff>
    </xdr:from>
    <xdr:to>
      <xdr:col>9</xdr:col>
      <xdr:colOff>132480</xdr:colOff>
      <xdr:row>26</xdr:row>
      <xdr:rowOff>47520</xdr:rowOff>
    </xdr:to>
    <xdr:graphicFrame>
      <xdr:nvGraphicFramePr>
        <xdr:cNvPr id="3" name="Chart 2"/>
        <xdr:cNvGraphicFramePr/>
      </xdr:nvGraphicFramePr>
      <xdr:xfrm>
        <a:off x="3429000" y="2160270"/>
        <a:ext cx="2875280" cy="297307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10</xdr:col>
      <xdr:colOff>0</xdr:colOff>
      <xdr:row>10</xdr:row>
      <xdr:rowOff>0</xdr:rowOff>
    </xdr:from>
    <xdr:to>
      <xdr:col>13</xdr:col>
      <xdr:colOff>549000</xdr:colOff>
      <xdr:row>26</xdr:row>
      <xdr:rowOff>47520</xdr:rowOff>
    </xdr:to>
    <xdr:graphicFrame>
      <xdr:nvGraphicFramePr>
        <xdr:cNvPr id="4" name="Chart 3"/>
        <xdr:cNvGraphicFramePr/>
      </xdr:nvGraphicFramePr>
      <xdr:xfrm>
        <a:off x="6858000" y="2160270"/>
        <a:ext cx="2606040" cy="297307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"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BBBBBB"/>
  </sheetPr>
  <dimension ref="A1:F14"/>
  <sheetViews>
    <sheetView showGridLines="0" workbookViewId="0">
      <selection activeCell="A1" sqref="A1:F1"/>
    </sheetView>
  </sheetViews>
  <sheetFormatPr defaultColWidth="8.67592592592593" defaultRowHeight="14.4" outlineLevelCol="5"/>
  <cols>
    <col min="1" max="1" width="18" customWidth="1"/>
    <col min="2" max="6" width="16" customWidth="1"/>
  </cols>
  <sheetData>
    <row r="1" ht="31.5" customHeight="1" spans="1:6">
      <c r="A1" s="21" t="s">
        <v>0</v>
      </c>
      <c r="B1" s="21"/>
      <c r="C1" s="21"/>
      <c r="D1" s="21"/>
      <c r="E1" s="21"/>
      <c r="F1" s="21"/>
    </row>
    <row r="2" ht="15" customHeight="1" spans="1:6">
      <c r="A2" s="22" t="s">
        <v>1</v>
      </c>
      <c r="B2" s="22"/>
      <c r="C2" s="22"/>
      <c r="D2" s="22"/>
      <c r="E2" s="22"/>
      <c r="F2" s="22"/>
    </row>
    <row r="4" ht="15" customHeight="1" spans="1:6">
      <c r="A4" s="23" t="s">
        <v>2</v>
      </c>
      <c r="B4" s="23"/>
      <c r="C4" s="23"/>
      <c r="D4" s="23"/>
      <c r="E4" s="23"/>
      <c r="F4" s="23"/>
    </row>
    <row r="5" ht="42" customHeight="1" spans="1:6">
      <c r="A5" s="24" t="s">
        <v>3</v>
      </c>
      <c r="B5" s="24"/>
      <c r="C5" s="24"/>
      <c r="D5" s="24"/>
      <c r="E5" s="24"/>
      <c r="F5" s="24"/>
    </row>
    <row r="7" ht="15" customHeight="1" spans="1:6">
      <c r="A7" s="23" t="s">
        <v>4</v>
      </c>
      <c r="B7" s="23"/>
      <c r="C7" s="23"/>
      <c r="D7" s="23"/>
      <c r="E7" s="23"/>
      <c r="F7" s="23"/>
    </row>
    <row r="8" ht="42" customHeight="1" spans="1:6">
      <c r="A8" s="24" t="s">
        <v>5</v>
      </c>
      <c r="B8" s="24"/>
      <c r="C8" s="24"/>
      <c r="D8" s="24"/>
      <c r="E8" s="24"/>
      <c r="F8" s="24"/>
    </row>
    <row r="10" ht="15" customHeight="1" spans="1:6">
      <c r="A10" s="23" t="s">
        <v>6</v>
      </c>
      <c r="B10" s="23"/>
      <c r="C10" s="23"/>
      <c r="D10" s="23"/>
      <c r="E10" s="23"/>
      <c r="F10" s="23"/>
    </row>
    <row r="11" ht="42" customHeight="1" spans="1:6">
      <c r="A11" s="24" t="s">
        <v>7</v>
      </c>
      <c r="B11" s="24"/>
      <c r="C11" s="24"/>
      <c r="D11" s="24"/>
      <c r="E11" s="24"/>
      <c r="F11" s="24"/>
    </row>
    <row r="13" ht="15" customHeight="1" spans="1:6">
      <c r="A13" s="23" t="s">
        <v>8</v>
      </c>
      <c r="B13" s="23"/>
      <c r="C13" s="23"/>
      <c r="D13" s="23"/>
      <c r="E13" s="23"/>
      <c r="F13" s="23"/>
    </row>
    <row r="14" ht="42" customHeight="1" spans="1:6">
      <c r="A14" s="24" t="s">
        <v>9</v>
      </c>
      <c r="B14" s="24"/>
      <c r="C14" s="24"/>
      <c r="D14" s="24"/>
      <c r="E14" s="24"/>
      <c r="F14" s="24"/>
    </row>
  </sheetData>
  <mergeCells count="10">
    <mergeCell ref="A1:F1"/>
    <mergeCell ref="A2:F2"/>
    <mergeCell ref="A4:F4"/>
    <mergeCell ref="A5:F5"/>
    <mergeCell ref="A7:F7"/>
    <mergeCell ref="A8:F8"/>
    <mergeCell ref="A10:F10"/>
    <mergeCell ref="A11:F11"/>
    <mergeCell ref="A13:F13"/>
    <mergeCell ref="A14:F14"/>
  </mergeCells>
  <pageMargins left="0.75" right="0.75" top="1" bottom="1" header="0.511811023622047" footer="0.511811023622047"/>
  <pageSetup paperSize="9" orientation="portrait" horizontalDpi="3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9"/>
  <sheetViews>
    <sheetView showGridLines="0" tabSelected="1" workbookViewId="0">
      <selection activeCell="A1" sqref="A1:N2"/>
    </sheetView>
  </sheetViews>
  <sheetFormatPr defaultColWidth="8.67592592592593" defaultRowHeight="14.4"/>
  <cols>
    <col min="1" max="14" width="10" customWidth="1"/>
  </cols>
  <sheetData>
    <row r="1" ht="19.5" customHeight="1" spans="1:14">
      <c r="A1" s="10" t="s">
        <v>10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ht="19.5" customHeight="1" spans="1:14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ht="18" customHeight="1" spans="1:14">
      <c r="A3" s="11" t="s">
        <v>11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</row>
    <row r="7" ht="18" customHeight="1" spans="1:14">
      <c r="A7" s="12" t="s">
        <v>12</v>
      </c>
      <c r="B7" s="12"/>
      <c r="C7" s="13" t="s">
        <v>13</v>
      </c>
      <c r="D7" s="13"/>
      <c r="E7" s="14" t="s">
        <v>14</v>
      </c>
      <c r="F7" s="14"/>
      <c r="G7" s="15" t="s">
        <v>15</v>
      </c>
      <c r="H7" s="15"/>
      <c r="I7" s="16" t="s">
        <v>16</v>
      </c>
      <c r="J7" s="16"/>
      <c r="K7" s="12" t="s">
        <v>17</v>
      </c>
      <c r="L7" s="12"/>
    </row>
    <row r="8" ht="21.75" customHeight="1" spans="1:14">
      <c r="A8" s="17">
        <f>COUNTA(Inventory!$A$3:$A$14)</f>
        <v>12</v>
      </c>
      <c r="B8" s="17"/>
      <c r="C8" s="18">
        <f>SUM(Inventory!$F$3:$F$14)</f>
        <v>24425</v>
      </c>
      <c r="D8" s="18"/>
      <c r="E8" s="17">
        <f>COUNTIF(Inventory!$G$3:$G$14,"Reorder")</f>
        <v>4</v>
      </c>
      <c r="F8" s="17"/>
      <c r="G8" s="17">
        <f>COUNTIF(Inventory!$G$3:$G$14,"Out of Stock")</f>
        <v>2</v>
      </c>
      <c r="H8" s="17"/>
      <c r="I8" s="19">
        <f>SUM(Inventory!$C$3:$C$14)</f>
        <v>1095</v>
      </c>
      <c r="J8" s="19"/>
      <c r="K8" s="20">
        <f>COUNTIF(Inventory!$G$3:$G$14,"In Stock")/COUNTA(Inventory!$A$3:$A$14)</f>
        <v>0.5</v>
      </c>
      <c r="L8" s="20"/>
    </row>
    <row r="9" ht="15.75" customHeight="1" spans="1:14">
      <c r="A9" s="17"/>
      <c r="B9" s="17"/>
      <c r="C9" s="18"/>
      <c r="D9" s="18"/>
      <c r="E9" s="17"/>
      <c r="F9" s="17"/>
      <c r="G9" s="17"/>
      <c r="H9" s="17"/>
      <c r="I9" s="19"/>
      <c r="J9" s="19"/>
      <c r="K9" s="20"/>
      <c r="L9" s="20"/>
    </row>
  </sheetData>
  <mergeCells count="14">
    <mergeCell ref="A3:N3"/>
    <mergeCell ref="A7:B7"/>
    <mergeCell ref="C7:D7"/>
    <mergeCell ref="E7:F7"/>
    <mergeCell ref="G7:H7"/>
    <mergeCell ref="I7:J7"/>
    <mergeCell ref="K7:L7"/>
    <mergeCell ref="A1:N2"/>
    <mergeCell ref="A8:B9"/>
    <mergeCell ref="C8:D9"/>
    <mergeCell ref="E8:F9"/>
    <mergeCell ref="G8:H9"/>
    <mergeCell ref="I8:J9"/>
    <mergeCell ref="K8:L9"/>
  </mergeCells>
  <pageMargins left="0.75" right="0.75" top="1" bottom="1" header="0.511811023622047" footer="0.511811023622047"/>
  <pageSetup paperSize="9" orientation="portrait" horizontalDpi="300" verticalDpi="300"/>
  <headerFooter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4"/>
  <sheetViews>
    <sheetView showGridLines="0" workbookViewId="0">
      <selection activeCell="A1" sqref="A1:G1"/>
    </sheetView>
  </sheetViews>
  <sheetFormatPr defaultColWidth="8.67592592592593" defaultRowHeight="14.4" outlineLevelCol="6"/>
  <cols>
    <col min="1" max="1" width="12" customWidth="1"/>
    <col min="2" max="2" width="13" customWidth="1"/>
    <col min="3" max="3" width="11" customWidth="1"/>
    <col min="4" max="4" width="13" customWidth="1"/>
    <col min="5" max="5" width="11" customWidth="1"/>
    <col min="6" max="6" width="13" customWidth="1"/>
    <col min="7" max="7" width="14" customWidth="1"/>
  </cols>
  <sheetData>
    <row r="1" ht="25.5" customHeight="1" spans="1:7">
      <c r="A1" s="3" t="s">
        <v>18</v>
      </c>
      <c r="B1" s="3"/>
      <c r="C1" s="3"/>
      <c r="D1" s="3"/>
      <c r="E1" s="3"/>
      <c r="F1" s="3"/>
      <c r="G1" s="3"/>
    </row>
    <row r="2" spans="1:7">
      <c r="A2" s="4" t="s">
        <v>19</v>
      </c>
      <c r="B2" s="4" t="s">
        <v>20</v>
      </c>
      <c r="C2" s="4" t="s">
        <v>21</v>
      </c>
      <c r="D2" s="4" t="s">
        <v>22</v>
      </c>
      <c r="E2" s="4" t="s">
        <v>23</v>
      </c>
      <c r="F2" s="4" t="s">
        <v>24</v>
      </c>
      <c r="G2" s="4" t="s">
        <v>25</v>
      </c>
    </row>
    <row r="3" spans="1:7">
      <c r="A3" s="5" t="s">
        <v>26</v>
      </c>
      <c r="B3" s="5" t="s">
        <v>27</v>
      </c>
      <c r="C3" s="6">
        <v>120</v>
      </c>
      <c r="D3" s="6">
        <v>50</v>
      </c>
      <c r="E3" s="7">
        <v>45</v>
      </c>
      <c r="F3" s="8">
        <f t="shared" ref="F3:F14" si="0">C3*E3</f>
        <v>5400</v>
      </c>
      <c r="G3" s="9" t="str">
        <f t="shared" ref="G3:G14" si="1">IF(C3=0,"Out of Stock",IF(C3&lt;=D3,"Reorder","In Stock"))</f>
        <v>In Stock</v>
      </c>
    </row>
    <row r="4" spans="1:7">
      <c r="A4" s="5" t="s">
        <v>28</v>
      </c>
      <c r="B4" s="5" t="s">
        <v>27</v>
      </c>
      <c r="C4" s="6">
        <v>30</v>
      </c>
      <c r="D4" s="6">
        <v>40</v>
      </c>
      <c r="E4" s="7">
        <v>60</v>
      </c>
      <c r="F4" s="8">
        <f t="shared" si="0"/>
        <v>1800</v>
      </c>
      <c r="G4" s="9" t="str">
        <f t="shared" si="1"/>
        <v>Reorder</v>
      </c>
    </row>
    <row r="5" spans="1:7">
      <c r="A5" s="5" t="s">
        <v>29</v>
      </c>
      <c r="B5" s="5" t="s">
        <v>30</v>
      </c>
      <c r="C5" s="6">
        <v>200</v>
      </c>
      <c r="D5" s="6">
        <v>80</v>
      </c>
      <c r="E5" s="7">
        <v>15</v>
      </c>
      <c r="F5" s="8">
        <f t="shared" si="0"/>
        <v>3000</v>
      </c>
      <c r="G5" s="9" t="str">
        <f t="shared" si="1"/>
        <v>In Stock</v>
      </c>
    </row>
    <row r="6" spans="1:7">
      <c r="A6" s="5" t="s">
        <v>31</v>
      </c>
      <c r="B6" s="5" t="s">
        <v>30</v>
      </c>
      <c r="C6" s="6">
        <v>0</v>
      </c>
      <c r="D6" s="6">
        <v>30</v>
      </c>
      <c r="E6" s="7">
        <v>25</v>
      </c>
      <c r="F6" s="8">
        <f t="shared" si="0"/>
        <v>0</v>
      </c>
      <c r="G6" s="9" t="str">
        <f t="shared" si="1"/>
        <v>Out of Stock</v>
      </c>
    </row>
    <row r="7" spans="1:7">
      <c r="A7" s="5" t="s">
        <v>32</v>
      </c>
      <c r="B7" s="5" t="s">
        <v>33</v>
      </c>
      <c r="C7" s="6">
        <v>75</v>
      </c>
      <c r="D7" s="6">
        <v>60</v>
      </c>
      <c r="E7" s="7">
        <v>20</v>
      </c>
      <c r="F7" s="8">
        <f t="shared" si="0"/>
        <v>1500</v>
      </c>
      <c r="G7" s="9" t="str">
        <f t="shared" si="1"/>
        <v>In Stock</v>
      </c>
    </row>
    <row r="8" spans="1:7">
      <c r="A8" s="5" t="s">
        <v>34</v>
      </c>
      <c r="B8" s="5" t="s">
        <v>33</v>
      </c>
      <c r="C8" s="6">
        <v>45</v>
      </c>
      <c r="D8" s="6">
        <v>50</v>
      </c>
      <c r="E8" s="7">
        <v>30</v>
      </c>
      <c r="F8" s="8">
        <f t="shared" si="0"/>
        <v>1350</v>
      </c>
      <c r="G8" s="9" t="str">
        <f t="shared" si="1"/>
        <v>Reorder</v>
      </c>
    </row>
    <row r="9" spans="1:7">
      <c r="A9" s="5" t="s">
        <v>35</v>
      </c>
      <c r="B9" s="5" t="s">
        <v>36</v>
      </c>
      <c r="C9" s="6">
        <v>300</v>
      </c>
      <c r="D9" s="6">
        <v>100</v>
      </c>
      <c r="E9" s="7">
        <v>8</v>
      </c>
      <c r="F9" s="8">
        <f t="shared" si="0"/>
        <v>2400</v>
      </c>
      <c r="G9" s="9" t="str">
        <f t="shared" si="1"/>
        <v>In Stock</v>
      </c>
    </row>
    <row r="10" spans="1:7">
      <c r="A10" s="5" t="s">
        <v>37</v>
      </c>
      <c r="B10" s="5" t="s">
        <v>36</v>
      </c>
      <c r="C10" s="6">
        <v>90</v>
      </c>
      <c r="D10" s="6">
        <v>120</v>
      </c>
      <c r="E10" s="7">
        <v>10</v>
      </c>
      <c r="F10" s="8">
        <f t="shared" si="0"/>
        <v>900</v>
      </c>
      <c r="G10" s="9" t="str">
        <f t="shared" si="1"/>
        <v>Reorder</v>
      </c>
    </row>
    <row r="11" spans="1:7">
      <c r="A11" s="5" t="s">
        <v>38</v>
      </c>
      <c r="B11" s="5" t="s">
        <v>27</v>
      </c>
      <c r="C11" s="6">
        <v>60</v>
      </c>
      <c r="D11" s="6">
        <v>40</v>
      </c>
      <c r="E11" s="7">
        <v>90</v>
      </c>
      <c r="F11" s="8">
        <f t="shared" si="0"/>
        <v>5400</v>
      </c>
      <c r="G11" s="9" t="str">
        <f t="shared" si="1"/>
        <v>In Stock</v>
      </c>
    </row>
    <row r="12" spans="1:7">
      <c r="A12" s="5" t="s">
        <v>39</v>
      </c>
      <c r="B12" s="5" t="s">
        <v>30</v>
      </c>
      <c r="C12" s="6">
        <v>25</v>
      </c>
      <c r="D12" s="6">
        <v>25</v>
      </c>
      <c r="E12" s="7">
        <v>35</v>
      </c>
      <c r="F12" s="8">
        <f t="shared" si="0"/>
        <v>875</v>
      </c>
      <c r="G12" s="9" t="str">
        <f t="shared" si="1"/>
        <v>Reorder</v>
      </c>
    </row>
    <row r="13" spans="1:7">
      <c r="A13" s="5" t="s">
        <v>40</v>
      </c>
      <c r="B13" s="5" t="s">
        <v>33</v>
      </c>
      <c r="C13" s="6">
        <v>0</v>
      </c>
      <c r="D13" s="6">
        <v>20</v>
      </c>
      <c r="E13" s="7">
        <v>22</v>
      </c>
      <c r="F13" s="8">
        <f t="shared" si="0"/>
        <v>0</v>
      </c>
      <c r="G13" s="9" t="str">
        <f t="shared" si="1"/>
        <v>Out of Stock</v>
      </c>
    </row>
    <row r="14" spans="1:7">
      <c r="A14" s="5" t="s">
        <v>41</v>
      </c>
      <c r="B14" s="5" t="s">
        <v>36</v>
      </c>
      <c r="C14" s="6">
        <v>150</v>
      </c>
      <c r="D14" s="6">
        <v>80</v>
      </c>
      <c r="E14" s="7">
        <v>12</v>
      </c>
      <c r="F14" s="8">
        <f t="shared" si="0"/>
        <v>1800</v>
      </c>
      <c r="G14" s="9" t="str">
        <f t="shared" si="1"/>
        <v>In Stock</v>
      </c>
    </row>
  </sheetData>
  <mergeCells count="1">
    <mergeCell ref="A1:G1"/>
  </mergeCells>
  <conditionalFormatting sqref="G3:G14">
    <cfRule type="cellIs" dxfId="0" priority="2" operator="equal">
      <formula>"In Stock"</formula>
    </cfRule>
    <cfRule type="cellIs" dxfId="1" priority="3" operator="equal">
      <formula>"Reorder"</formula>
    </cfRule>
    <cfRule type="cellIs" dxfId="2" priority="4" operator="equal">
      <formula>"Out of Stock"</formula>
    </cfRule>
  </conditionalFormatting>
  <pageMargins left="0.75" right="0.75" top="1" bottom="1" header="0.511811023622047" footer="0.511811023622047"/>
  <pageSetup paperSize="9" orientation="portrait" horizontalDpi="300" verticalDpi="300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"/>
  <sheetViews>
    <sheetView showGridLines="0" workbookViewId="0">
      <selection activeCell="A1" sqref="A1"/>
    </sheetView>
  </sheetViews>
  <sheetFormatPr defaultColWidth="8.67592592592593" defaultRowHeight="14.4" outlineLevelRow="4" outlineLevelCol="4"/>
  <sheetData>
    <row r="1" spans="1:5">
      <c r="A1" t="s">
        <v>20</v>
      </c>
      <c r="B1" t="s">
        <v>42</v>
      </c>
      <c r="D1" t="s">
        <v>25</v>
      </c>
      <c r="E1" t="s">
        <v>43</v>
      </c>
    </row>
    <row r="2" spans="1:5">
      <c r="A2" t="s">
        <v>27</v>
      </c>
      <c r="B2" s="1">
        <f>SUMIF(Inventory!$B$3:$B$14,"Electronics",Inventory!$F$3:$F$14)</f>
        <v>12600</v>
      </c>
      <c r="D2" s="2" t="s">
        <v>44</v>
      </c>
      <c r="E2" s="2">
        <f>COUNTIF(Inventory!$G$3:$G$14,"In Stock")</f>
        <v>6</v>
      </c>
    </row>
    <row r="3" spans="1:5">
      <c r="A3" t="s">
        <v>30</v>
      </c>
      <c r="B3" s="1">
        <f>SUMIF(Inventory!$B$3:$B$14,"Apparel",Inventory!$F$3:$F$14)</f>
        <v>3875</v>
      </c>
      <c r="D3" s="2" t="s">
        <v>45</v>
      </c>
      <c r="E3" s="2">
        <f>COUNTIF(Inventory!$G$3:$G$14,"Reorder")</f>
        <v>4</v>
      </c>
    </row>
    <row r="4" spans="1:5">
      <c r="A4" t="s">
        <v>33</v>
      </c>
      <c r="B4" s="1">
        <f>SUMIF(Inventory!$B$3:$B$14,"Hardware",Inventory!$F$3:$F$14)</f>
        <v>2850</v>
      </c>
      <c r="D4" s="2" t="s">
        <v>46</v>
      </c>
      <c r="E4" s="2">
        <f>COUNTIF(Inventory!$G$3:$G$14,"Out of Stock")</f>
        <v>2</v>
      </c>
    </row>
    <row r="5" spans="1:5">
      <c r="A5" t="s">
        <v>36</v>
      </c>
      <c r="B5" s="1">
        <f>SUMIF(Inventory!$B$3:$B$14,"Consumables",Inventory!$F$3:$F$14)</f>
        <v>5100</v>
      </c>
    </row>
  </sheetData>
  <pageMargins left="0.75" right="0.75" top="1" bottom="1" header="0.511811023622047" footer="0.511811023622047"/>
  <pageSetup paperSize="9" orientation="portrait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LibreOffice/24.2.7.2$Linux_X86_64 LibreOffice_project/420$Build-2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How to Use</vt:lpstr>
      <vt:lpstr>Dashboard</vt:lpstr>
      <vt:lpstr>Inventory</vt:lpstr>
      <vt:lpstr>Summary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Rupak Gaudel Regmi</cp:lastModifiedBy>
  <cp:revision>1</cp:revision>
  <dcterms:created xsi:type="dcterms:W3CDTF">2026-08-13T03:25:00Z</dcterms:created>
  <dcterms:modified xsi:type="dcterms:W3CDTF">2026-08-16T23:18:15Z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FDFB1B044F894B88B98353B924AC344A_12</vt:lpwstr>
  </property>
  <property fmtid="{D5CDD505-2E9C-101B-9397-08002B2CF9AE}" pid="3" name="KSOProductBuildVer">
    <vt:lpwstr>1033-12.1.0.28032</vt:lpwstr>
  </property>
  <property fmtid="{D5CDD505-2E9C-101B-9397-08002B2CF9AE}" pid="4" name="CalculationRule">
    <vt:i4>0</vt:i4>
  </property>
</Properties>
</file>