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KPI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<sst xmlns="http://schemas.openxmlformats.org/spreadsheetml/2006/main" count="96" uniqueCount="59">
  <si>
    <t xml:space="preserve">How to Use  —  HR KPI Dashboard</t>
  </si>
  <si>
    <t xml:space="preserve">by ExcelGuru.io  |  Track every key HR metric against target in one clear view.</t>
  </si>
  <si>
    <t xml:space="preserve">What this template does</t>
  </si>
  <si>
    <t xml:space="preserve">Compare each HR metric to its target, calculate achievement in a way that handles higher-is-better and lower-is-better goals, and flag the status.</t>
  </si>
  <si>
    <t xml:space="preserve">Sheet 1 — KPIs</t>
  </si>
  <si>
    <t xml:space="preserve">Enter each metric's target, actual and direction. Achievement and status calculate automatically.</t>
  </si>
  <si>
    <t xml:space="preserve">Sheet 2 — Dashboard</t>
  </si>
  <si>
    <t xml:space="preserve">See how many metrics are on, near or off target, and achievement for each KPI.</t>
  </si>
  <si>
    <t xml:space="preserve">Direction matters</t>
  </si>
  <si>
    <t xml:space="preserve">For metrics like engagement, higher is better. For turnover or cost, lower is better. The sheet handles both correctly.</t>
  </si>
  <si>
    <t xml:space="preserve">Tips</t>
  </si>
  <si>
    <t xml:space="preserve">Choose a focused set of metrics that reflect your priorities. Review the off-target items first in every people meeting.</t>
  </si>
  <si>
    <t xml:space="preserve">HR KPI  —  DASHBOARD</t>
  </si>
  <si>
    <t xml:space="preserve">Total KPIs</t>
  </si>
  <si>
    <t xml:space="preserve">On Target</t>
  </si>
  <si>
    <t xml:space="preserve">Near Target</t>
  </si>
  <si>
    <t xml:space="preserve">Off Target</t>
  </si>
  <si>
    <t xml:space="preserve">Avg Achievement</t>
  </si>
  <si>
    <t xml:space="preserve">% On Target</t>
  </si>
  <si>
    <t xml:space="preserve">Status Breakdown</t>
  </si>
  <si>
    <t xml:space="preserve">Achievement by KPI</t>
  </si>
  <si>
    <t xml:space="preserve">Status</t>
  </si>
  <si>
    <t xml:space="preserve">Count</t>
  </si>
  <si>
    <t xml:space="preserve">KPI</t>
  </si>
  <si>
    <t xml:space="preserve">Achievement</t>
  </si>
  <si>
    <t xml:space="preserve">HR KPI Dashboard — set target &amp; actual; achievement and status auto-calculate</t>
  </si>
  <si>
    <t xml:space="preserve">Category</t>
  </si>
  <si>
    <t xml:space="preserve">Direction</t>
  </si>
  <si>
    <t xml:space="preserve">Target</t>
  </si>
  <si>
    <t xml:space="preserve">Actual</t>
  </si>
  <si>
    <t xml:space="preserve">Achievement %</t>
  </si>
  <si>
    <t xml:space="preserve">Note</t>
  </si>
  <si>
    <t xml:space="preserve">Turnover Rate</t>
  </si>
  <si>
    <t xml:space="preserve">Retention</t>
  </si>
  <si>
    <t xml:space="preserve">Lower</t>
  </si>
  <si>
    <t xml:space="preserve">Annualised %</t>
  </si>
  <si>
    <t xml:space="preserve">Voluntary Turnover</t>
  </si>
  <si>
    <t xml:space="preserve">%</t>
  </si>
  <si>
    <t xml:space="preserve">Time to Hire</t>
  </si>
  <si>
    <t xml:space="preserve">Recruitment</t>
  </si>
  <si>
    <t xml:space="preserve">Days</t>
  </si>
  <si>
    <t xml:space="preserve">Offer Acceptance</t>
  </si>
  <si>
    <t xml:space="preserve">Higher</t>
  </si>
  <si>
    <t xml:space="preserve">Cost per Hire</t>
  </si>
  <si>
    <t xml:space="preserve">Cost</t>
  </si>
  <si>
    <t xml:space="preserve">USD</t>
  </si>
  <si>
    <t xml:space="preserve">Engagement Score</t>
  </si>
  <si>
    <t xml:space="preserve">Engagement</t>
  </si>
  <si>
    <t xml:space="preserve">of 5</t>
  </si>
  <si>
    <t xml:space="preserve">eNPS</t>
  </si>
  <si>
    <t xml:space="preserve">score</t>
  </si>
  <si>
    <t xml:space="preserve">Absence Rate</t>
  </si>
  <si>
    <t xml:space="preserve">Training Completion</t>
  </si>
  <si>
    <t xml:space="preserve">Development</t>
  </si>
  <si>
    <t xml:space="preserve">Internal Promotion</t>
  </si>
  <si>
    <t xml:space="preserve">Diversity Ratio</t>
  </si>
  <si>
    <t xml:space="preserve">Diversity</t>
  </si>
  <si>
    <t xml:space="preserve">HR Cost per Employee</t>
  </si>
  <si>
    <t xml:space="preserve">Dropdown Lists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</si>
</sst>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%"/>
    <numFmt numFmtId="167" formatCode="0.0%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KPI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On Target</c:v>
                </c:pt>
                <c:pt idx="1">
                  <c:v>Near Target</c:v>
                </c:pt>
                <c:pt idx="2">
                  <c:v>Off Target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6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Achievement by KPI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bar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Achievement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Dashboard!$D$12:$D$23</c:f>
              <c:strCache>
                <c:ptCount val="12"/>
                <c:pt idx="0">
                  <c:v>Turnover Rate</c:v>
                </c:pt>
                <c:pt idx="1">
                  <c:v>Voluntary Turnover</c:v>
                </c:pt>
                <c:pt idx="2">
                  <c:v>Time to Hire</c:v>
                </c:pt>
                <c:pt idx="3">
                  <c:v>Offer Acceptance</c:v>
                </c:pt>
                <c:pt idx="4">
                  <c:v>Cost per Hire</c:v>
                </c:pt>
                <c:pt idx="5">
                  <c:v>Engagement Score</c:v>
                </c:pt>
                <c:pt idx="6">
                  <c:v>eNPS</c:v>
                </c:pt>
                <c:pt idx="7">
                  <c:v>Absence Rate</c:v>
                </c:pt>
                <c:pt idx="8">
                  <c:v>Training Completion</c:v>
                </c:pt>
                <c:pt idx="9">
                  <c:v>Internal Promotion</c:v>
                </c:pt>
                <c:pt idx="10">
                  <c:v>Diversity Ratio</c:v>
                </c:pt>
                <c:pt idx="11">
                  <c:v>HR Cost per Employee</c:v>
                </c:pt>
              </c:strCache>
            </c:strRef>
          </c:cat>
          <c:val>
            <c:numRef>
              <c:f>Dashboard!$E$12:$E$23</c:f>
              <c:numCache>
                <c:formatCode>0%</c:formatCode>
                <c:ptCount val="12"/>
                <c:pt idx="0">
                  <c:v>0.833333333333333</c:v>
                </c:pt>
                <c:pt idx="1">
                  <c:v>0.857142857142857</c:v>
                </c:pt>
                <c:pt idx="2">
                  <c:v>0.857142857142857</c:v>
                </c:pt>
                <c:pt idx="3">
                  <c:v>1.05882352941176</c:v>
                </c:pt>
                <c:pt idx="4">
                  <c:v>0.888888888888889</c:v>
                </c:pt>
                <c:pt idx="5">
                  <c:v>0.9</c:v>
                </c:pt>
                <c:pt idx="6">
                  <c:v>0.733333333333333</c:v>
                </c:pt>
                <c:pt idx="7">
                  <c:v>1.2</c:v>
                </c:pt>
                <c:pt idx="8">
                  <c:v>0.866666666666667</c:v>
                </c:pt>
                <c:pt idx="9">
                  <c:v>1.2</c:v>
                </c:pt>
                <c:pt idx="10">
                  <c:v>0.95</c:v>
                </c:pt>
                <c:pt idx="11">
                  <c:v>1.09090909090909</c:v>
                </c:pt>
              </c:numCache>
            </c:numRef>
          </c:val>
        </c:ser>
        <c:gapWidth val="150"/>
        <c:overlap val="0"/>
        <c:axId val="92116959"/>
        <c:axId val="77648625"/>
      </c:barChart>
      <c:catAx>
        <c:axId val="92116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7648625"/>
        <c:crosses val="autoZero"/>
        <c:auto val="1"/>
        <c:lblAlgn val="ctr"/>
        <c:lblOffset val="100"/>
        <c:noMultiLvlLbl val="0"/>
      </c:catAx>
      <c:valAx>
        <c:axId val="77648625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0%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2116959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39960</xdr:rowOff>
    </xdr:from>
    <xdr:to>
      <xdr:col>2</xdr:col>
      <xdr:colOff>984240</xdr:colOff>
      <xdr:row>27</xdr:row>
      <xdr:rowOff>83160</xdr:rowOff>
    </xdr:to>
    <xdr:graphicFrame>
      <xdr:nvGraphicFramePr>
        <xdr:cNvPr id="0" name="Chart 1"/>
        <xdr:cNvGraphicFramePr/>
      </xdr:nvGraphicFramePr>
      <xdr:xfrm>
        <a:off x="0" y="3476520"/>
        <a:ext cx="3239640" cy="25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39960</xdr:rowOff>
    </xdr:from>
    <xdr:to>
      <xdr:col>6</xdr:col>
      <xdr:colOff>1140120</xdr:colOff>
      <xdr:row>29</xdr:row>
      <xdr:rowOff>61920</xdr:rowOff>
    </xdr:to>
    <xdr:graphicFrame>
      <xdr:nvGraphicFramePr>
        <xdr:cNvPr id="1" name="Chart 2"/>
        <xdr:cNvGraphicFramePr/>
      </xdr:nvGraphicFramePr>
      <xdr:xfrm>
        <a:off x="3312720" y="3476520"/>
        <a:ext cx="3959640" cy="287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2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COUNTA(KPIs!A4:A33)</f>
        <v>12</v>
      </c>
      <c r="B4" s="7"/>
      <c r="C4" s="7" t="n">
        <f aca="false">COUNTIF(KPIs!G4:G33,"On Target")</f>
        <v>4</v>
      </c>
      <c r="D4" s="7"/>
      <c r="E4" s="7" t="n">
        <f aca="false">COUNTIF(KPIs!G4:G33,"Near Target")</f>
        <v>2</v>
      </c>
      <c r="F4" s="7"/>
      <c r="G4" s="7" t="n">
        <f aca="false">COUNTIF(KPIs!G4:G33,"Off Target")</f>
        <v>6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IFERROR(AVERAGEIF(KPIs!F4:F33,"&gt;0"),0)</f>
        <v>0.953020046402399</v>
      </c>
      <c r="B7" s="8"/>
      <c r="C7" s="9" t="n">
        <f aca="false">IFERROR(COUNTIF(KPIs!G4:G33,"On Target")/COUNTA(KPIs!A4:A33),0)</f>
        <v>0.333333333333333</v>
      </c>
      <c r="D7" s="9"/>
    </row>
    <row r="10" customFormat="false" ht="26.85" hidden="false" customHeight="false" outlineLevel="0" collapsed="false">
      <c r="A10" s="10" t="s">
        <v>19</v>
      </c>
      <c r="D10" s="10" t="s">
        <v>20</v>
      </c>
    </row>
    <row r="11" customFormat="false" ht="15" hidden="false" customHeight="false" outlineLevel="0" collapsed="false">
      <c r="A11" s="11" t="s">
        <v>21</v>
      </c>
      <c r="B11" s="11" t="s">
        <v>22</v>
      </c>
      <c r="D11" s="11" t="s">
        <v>23</v>
      </c>
      <c r="E11" s="11" t="s">
        <v>24</v>
      </c>
    </row>
    <row r="12" customFormat="false" ht="15" hidden="false" customHeight="false" outlineLevel="0" collapsed="false">
      <c r="A12" s="12" t="s">
        <v>14</v>
      </c>
      <c r="B12" s="12" t="n">
        <f aca="false">COUNTIF(KPIs!G4:G33,"On Target")</f>
        <v>4</v>
      </c>
      <c r="D12" s="12" t="str">
        <f aca="false">KPIs!A4</f>
        <v>Turnover Rate</v>
      </c>
      <c r="E12" s="13" t="n">
        <f aca="false">KPIs!F4</f>
        <v>0.833333333333333</v>
      </c>
    </row>
    <row r="13" customFormat="false" ht="15" hidden="false" customHeight="false" outlineLevel="0" collapsed="false">
      <c r="A13" s="12" t="s">
        <v>15</v>
      </c>
      <c r="B13" s="12" t="n">
        <f aca="false">COUNTIF(KPIs!G4:G33,"Near Target")</f>
        <v>2</v>
      </c>
      <c r="D13" s="12" t="str">
        <f aca="false">KPIs!A5</f>
        <v>Voluntary Turnover</v>
      </c>
      <c r="E13" s="13" t="n">
        <f aca="false">KPIs!F5</f>
        <v>0.857142857142857</v>
      </c>
    </row>
    <row r="14" customFormat="false" ht="15" hidden="false" customHeight="false" outlineLevel="0" collapsed="false">
      <c r="A14" s="12" t="s">
        <v>16</v>
      </c>
      <c r="B14" s="12" t="n">
        <f aca="false">COUNTIF(KPIs!G4:G33,"Off Target")</f>
        <v>6</v>
      </c>
      <c r="D14" s="12" t="str">
        <f aca="false">KPIs!A6</f>
        <v>Time to Hire</v>
      </c>
      <c r="E14" s="13" t="n">
        <f aca="false">KPIs!F6</f>
        <v>0.857142857142857</v>
      </c>
    </row>
    <row r="15" customFormat="false" ht="15" hidden="false" customHeight="false" outlineLevel="0" collapsed="false">
      <c r="D15" s="12" t="str">
        <f aca="false">KPIs!A7</f>
        <v>Offer Acceptance</v>
      </c>
      <c r="E15" s="13" t="n">
        <f aca="false">KPIs!F7</f>
        <v>1.05882352941176</v>
      </c>
    </row>
    <row r="16" customFormat="false" ht="15" hidden="false" customHeight="false" outlineLevel="0" collapsed="false">
      <c r="D16" s="12" t="str">
        <f aca="false">KPIs!A8</f>
        <v>Cost per Hire</v>
      </c>
      <c r="E16" s="13" t="n">
        <f aca="false">KPIs!F8</f>
        <v>0.888888888888889</v>
      </c>
    </row>
    <row r="17" customFormat="false" ht="15" hidden="false" customHeight="false" outlineLevel="0" collapsed="false">
      <c r="D17" s="12" t="str">
        <f aca="false">KPIs!A9</f>
        <v>Engagement Score</v>
      </c>
      <c r="E17" s="13" t="n">
        <f aca="false">KPIs!F9</f>
        <v>0.9</v>
      </c>
    </row>
    <row r="18" customFormat="false" ht="15" hidden="false" customHeight="false" outlineLevel="0" collapsed="false">
      <c r="D18" s="12" t="str">
        <f aca="false">KPIs!A10</f>
        <v>eNPS</v>
      </c>
      <c r="E18" s="13" t="n">
        <f aca="false">KPIs!F10</f>
        <v>0.733333333333333</v>
      </c>
    </row>
    <row r="19" customFormat="false" ht="15" hidden="false" customHeight="false" outlineLevel="0" collapsed="false">
      <c r="D19" s="12" t="str">
        <f aca="false">KPIs!A11</f>
        <v>Absence Rate</v>
      </c>
      <c r="E19" s="13" t="n">
        <f aca="false">KPIs!F11</f>
        <v>1.2</v>
      </c>
    </row>
    <row r="20" customFormat="false" ht="15" hidden="false" customHeight="false" outlineLevel="0" collapsed="false">
      <c r="D20" s="12" t="str">
        <f aca="false">KPIs!A12</f>
        <v>Training Completion</v>
      </c>
      <c r="E20" s="13" t="n">
        <f aca="false">KPIs!F12</f>
        <v>0.866666666666667</v>
      </c>
    </row>
    <row r="21" customFormat="false" ht="15" hidden="false" customHeight="false" outlineLevel="0" collapsed="false">
      <c r="D21" s="12" t="str">
        <f aca="false">KPIs!A13</f>
        <v>Internal Promotion</v>
      </c>
      <c r="E21" s="13" t="n">
        <f aca="false">KPIs!F13</f>
        <v>1.2</v>
      </c>
    </row>
    <row r="22" customFormat="false" ht="15" hidden="false" customHeight="false" outlineLevel="0" collapsed="false">
      <c r="D22" s="12" t="str">
        <f aca="false">KPIs!A14</f>
        <v>Diversity Ratio</v>
      </c>
      <c r="E22" s="13" t="n">
        <f aca="false">KPIs!F14</f>
        <v>0.95</v>
      </c>
    </row>
    <row r="23" customFormat="false" ht="15" hidden="false" customHeight="false" outlineLevel="0" collapsed="false">
      <c r="D23" s="12" t="str">
        <f aca="false">KPIs!A15</f>
        <v>HR Cost per Employee</v>
      </c>
      <c r="E23" s="13" t="n">
        <f aca="false">KPIs!F15</f>
        <v>1.09090909090909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0"/>
    <col collapsed="false" customWidth="true" hidden="false" outlineLevel="0" max="2" min="2" style="0" width="13"/>
    <col collapsed="false" customWidth="true" hidden="false" outlineLevel="0" max="3" min="3" style="0" width="10"/>
    <col collapsed="false" customWidth="true" hidden="false" outlineLevel="0" max="5" min="4" style="0" width="9"/>
    <col collapsed="false" customWidth="true" hidden="false" outlineLevel="0" max="6" min="6" style="0" width="13"/>
    <col collapsed="false" customWidth="true" hidden="false" outlineLevel="0" max="7" min="7" style="0" width="12"/>
    <col collapsed="false" customWidth="true" hidden="false" outlineLevel="0" max="8" min="8" style="0" width="13"/>
  </cols>
  <sheetData>
    <row r="1" customFormat="false" ht="77.6" hidden="false" customHeight="false" outlineLevel="0" collapsed="false">
      <c r="A1" s="14" t="s">
        <v>25</v>
      </c>
    </row>
    <row r="3" customFormat="false" ht="23.85" hidden="false" customHeight="false" outlineLevel="0" collapsed="false">
      <c r="A3" s="15" t="s">
        <v>23</v>
      </c>
      <c r="B3" s="15" t="s">
        <v>26</v>
      </c>
      <c r="C3" s="15" t="s">
        <v>27</v>
      </c>
      <c r="D3" s="15" t="s">
        <v>28</v>
      </c>
      <c r="E3" s="15" t="s">
        <v>29</v>
      </c>
      <c r="F3" s="15" t="s">
        <v>30</v>
      </c>
      <c r="G3" s="15" t="s">
        <v>21</v>
      </c>
      <c r="H3" s="15" t="s">
        <v>31</v>
      </c>
    </row>
    <row r="4" customFormat="false" ht="15" hidden="false" customHeight="false" outlineLevel="0" collapsed="false">
      <c r="A4" s="16" t="s">
        <v>32</v>
      </c>
      <c r="B4" s="16" t="s">
        <v>33</v>
      </c>
      <c r="C4" s="17" t="s">
        <v>34</v>
      </c>
      <c r="D4" s="17" t="n">
        <v>10</v>
      </c>
      <c r="E4" s="17" t="n">
        <v>12</v>
      </c>
      <c r="F4" s="18" t="n">
        <f aca="false">IF(OR(D4="",E4=0,E4="",D4=0),"",IF(C4="Higher",E4/D4,D4/E4))</f>
        <v>0.833333333333333</v>
      </c>
      <c r="G4" s="19" t="str">
        <f aca="false">IF(F4="","",IF(F4&gt;=1,"On Target",IF(F4&gt;=0.9,"Near Target","Off Target")))</f>
        <v>Off Target</v>
      </c>
      <c r="H4" s="16" t="s">
        <v>35</v>
      </c>
    </row>
    <row r="5" customFormat="false" ht="15" hidden="false" customHeight="false" outlineLevel="0" collapsed="false">
      <c r="A5" s="16" t="s">
        <v>36</v>
      </c>
      <c r="B5" s="16" t="s">
        <v>33</v>
      </c>
      <c r="C5" s="17" t="s">
        <v>34</v>
      </c>
      <c r="D5" s="17" t="n">
        <v>6</v>
      </c>
      <c r="E5" s="17" t="n">
        <v>7</v>
      </c>
      <c r="F5" s="20" t="n">
        <f aca="false">IF(OR(D5="",E5=0,E5="",D5=0),"",IF(C5="Higher",E5/D5,D5/E5))</f>
        <v>0.857142857142857</v>
      </c>
      <c r="G5" s="21" t="str">
        <f aca="false">IF(F5="","",IF(F5&gt;=1,"On Target",IF(F5&gt;=0.9,"Near Target","Off Target")))</f>
        <v>Off Target</v>
      </c>
      <c r="H5" s="16" t="s">
        <v>37</v>
      </c>
    </row>
    <row r="6" customFormat="false" ht="15" hidden="false" customHeight="false" outlineLevel="0" collapsed="false">
      <c r="A6" s="16" t="s">
        <v>38</v>
      </c>
      <c r="B6" s="16" t="s">
        <v>39</v>
      </c>
      <c r="C6" s="17" t="s">
        <v>34</v>
      </c>
      <c r="D6" s="17" t="n">
        <v>30</v>
      </c>
      <c r="E6" s="17" t="n">
        <v>35</v>
      </c>
      <c r="F6" s="18" t="n">
        <f aca="false">IF(OR(D6="",E6=0,E6="",D6=0),"",IF(C6="Higher",E6/D6,D6/E6))</f>
        <v>0.857142857142857</v>
      </c>
      <c r="G6" s="19" t="str">
        <f aca="false">IF(F6="","",IF(F6&gt;=1,"On Target",IF(F6&gt;=0.9,"Near Target","Off Target")))</f>
        <v>Off Target</v>
      </c>
      <c r="H6" s="16" t="s">
        <v>40</v>
      </c>
    </row>
    <row r="7" customFormat="false" ht="15" hidden="false" customHeight="false" outlineLevel="0" collapsed="false">
      <c r="A7" s="16" t="s">
        <v>41</v>
      </c>
      <c r="B7" s="16" t="s">
        <v>39</v>
      </c>
      <c r="C7" s="17" t="s">
        <v>42</v>
      </c>
      <c r="D7" s="17" t="n">
        <v>85</v>
      </c>
      <c r="E7" s="17" t="n">
        <v>90</v>
      </c>
      <c r="F7" s="20" t="n">
        <f aca="false">IF(OR(D7="",E7=0,E7="",D7=0),"",IF(C7="Higher",E7/D7,D7/E7))</f>
        <v>1.05882352941176</v>
      </c>
      <c r="G7" s="21" t="str">
        <f aca="false">IF(F7="","",IF(F7&gt;=1,"On Target",IF(F7&gt;=0.9,"Near Target","Off Target")))</f>
        <v>On Target</v>
      </c>
      <c r="H7" s="16" t="s">
        <v>37</v>
      </c>
    </row>
    <row r="8" customFormat="false" ht="15" hidden="false" customHeight="false" outlineLevel="0" collapsed="false">
      <c r="A8" s="16" t="s">
        <v>43</v>
      </c>
      <c r="B8" s="16" t="s">
        <v>44</v>
      </c>
      <c r="C8" s="17" t="s">
        <v>34</v>
      </c>
      <c r="D8" s="17" t="n">
        <v>4000</v>
      </c>
      <c r="E8" s="17" t="n">
        <v>4500</v>
      </c>
      <c r="F8" s="18" t="n">
        <f aca="false">IF(OR(D8="",E8=0,E8="",D8=0),"",IF(C8="Higher",E8/D8,D8/E8))</f>
        <v>0.888888888888889</v>
      </c>
      <c r="G8" s="19" t="str">
        <f aca="false">IF(F8="","",IF(F8&gt;=1,"On Target",IF(F8&gt;=0.9,"Near Target","Off Target")))</f>
        <v>Off Target</v>
      </c>
      <c r="H8" s="16" t="s">
        <v>45</v>
      </c>
    </row>
    <row r="9" customFormat="false" ht="15" hidden="false" customHeight="false" outlineLevel="0" collapsed="false">
      <c r="A9" s="16" t="s">
        <v>46</v>
      </c>
      <c r="B9" s="16" t="s">
        <v>47</v>
      </c>
      <c r="C9" s="17" t="s">
        <v>42</v>
      </c>
      <c r="D9" s="17" t="n">
        <v>4</v>
      </c>
      <c r="E9" s="17" t="n">
        <v>3.6</v>
      </c>
      <c r="F9" s="20" t="n">
        <f aca="false">IF(OR(D9="",E9=0,E9="",D9=0),"",IF(C9="Higher",E9/D9,D9/E9))</f>
        <v>0.9</v>
      </c>
      <c r="G9" s="21" t="str">
        <f aca="false">IF(F9="","",IF(F9&gt;=1,"On Target",IF(F9&gt;=0.9,"Near Target","Off Target")))</f>
        <v>Near Target</v>
      </c>
      <c r="H9" s="16" t="s">
        <v>48</v>
      </c>
    </row>
    <row r="10" customFormat="false" ht="15" hidden="false" customHeight="false" outlineLevel="0" collapsed="false">
      <c r="A10" s="16" t="s">
        <v>49</v>
      </c>
      <c r="B10" s="16" t="s">
        <v>47</v>
      </c>
      <c r="C10" s="17" t="s">
        <v>42</v>
      </c>
      <c r="D10" s="17" t="n">
        <v>30</v>
      </c>
      <c r="E10" s="17" t="n">
        <v>22</v>
      </c>
      <c r="F10" s="18" t="n">
        <f aca="false">IF(OR(D10="",E10=0,E10="",D10=0),"",IF(C10="Higher",E10/D10,D10/E10))</f>
        <v>0.733333333333333</v>
      </c>
      <c r="G10" s="19" t="str">
        <f aca="false">IF(F10="","",IF(F10&gt;=1,"On Target",IF(F10&gt;=0.9,"Near Target","Off Target")))</f>
        <v>Off Target</v>
      </c>
      <c r="H10" s="16" t="s">
        <v>50</v>
      </c>
    </row>
    <row r="11" customFormat="false" ht="15" hidden="false" customHeight="false" outlineLevel="0" collapsed="false">
      <c r="A11" s="16" t="s">
        <v>51</v>
      </c>
      <c r="B11" s="16" t="s">
        <v>33</v>
      </c>
      <c r="C11" s="17" t="s">
        <v>34</v>
      </c>
      <c r="D11" s="17" t="n">
        <v>3</v>
      </c>
      <c r="E11" s="17" t="n">
        <v>2.5</v>
      </c>
      <c r="F11" s="20" t="n">
        <f aca="false">IF(OR(D11="",E11=0,E11="",D11=0),"",IF(C11="Higher",E11/D11,D11/E11))</f>
        <v>1.2</v>
      </c>
      <c r="G11" s="21" t="str">
        <f aca="false">IF(F11="","",IF(F11&gt;=1,"On Target",IF(F11&gt;=0.9,"Near Target","Off Target")))</f>
        <v>On Target</v>
      </c>
      <c r="H11" s="16" t="s">
        <v>37</v>
      </c>
    </row>
    <row r="12" customFormat="false" ht="15" hidden="false" customHeight="false" outlineLevel="0" collapsed="false">
      <c r="A12" s="16" t="s">
        <v>52</v>
      </c>
      <c r="B12" s="16" t="s">
        <v>53</v>
      </c>
      <c r="C12" s="17" t="s">
        <v>42</v>
      </c>
      <c r="D12" s="17" t="n">
        <v>90</v>
      </c>
      <c r="E12" s="17" t="n">
        <v>78</v>
      </c>
      <c r="F12" s="18" t="n">
        <f aca="false">IF(OR(D12="",E12=0,E12="",D12=0),"",IF(C12="Higher",E12/D12,D12/E12))</f>
        <v>0.866666666666667</v>
      </c>
      <c r="G12" s="19" t="str">
        <f aca="false">IF(F12="","",IF(F12&gt;=1,"On Target",IF(F12&gt;=0.9,"Near Target","Off Target")))</f>
        <v>Off Target</v>
      </c>
      <c r="H12" s="16" t="s">
        <v>37</v>
      </c>
    </row>
    <row r="13" customFormat="false" ht="15" hidden="false" customHeight="false" outlineLevel="0" collapsed="false">
      <c r="A13" s="16" t="s">
        <v>54</v>
      </c>
      <c r="B13" s="16" t="s">
        <v>53</v>
      </c>
      <c r="C13" s="17" t="s">
        <v>42</v>
      </c>
      <c r="D13" s="17" t="n">
        <v>20</v>
      </c>
      <c r="E13" s="17" t="n">
        <v>24</v>
      </c>
      <c r="F13" s="20" t="n">
        <f aca="false">IF(OR(D13="",E13=0,E13="",D13=0),"",IF(C13="Higher",E13/D13,D13/E13))</f>
        <v>1.2</v>
      </c>
      <c r="G13" s="21" t="str">
        <f aca="false">IF(F13="","",IF(F13&gt;=1,"On Target",IF(F13&gt;=0.9,"Near Target","Off Target")))</f>
        <v>On Target</v>
      </c>
      <c r="H13" s="16" t="s">
        <v>37</v>
      </c>
    </row>
    <row r="14" customFormat="false" ht="15" hidden="false" customHeight="false" outlineLevel="0" collapsed="false">
      <c r="A14" s="16" t="s">
        <v>55</v>
      </c>
      <c r="B14" s="16" t="s">
        <v>56</v>
      </c>
      <c r="C14" s="17" t="s">
        <v>42</v>
      </c>
      <c r="D14" s="17" t="n">
        <v>40</v>
      </c>
      <c r="E14" s="17" t="n">
        <v>38</v>
      </c>
      <c r="F14" s="18" t="n">
        <f aca="false">IF(OR(D14="",E14=0,E14="",D14=0),"",IF(C14="Higher",E14/D14,D14/E14))</f>
        <v>0.95</v>
      </c>
      <c r="G14" s="19" t="str">
        <f aca="false">IF(F14="","",IF(F14&gt;=1,"On Target",IF(F14&gt;=0.9,"Near Target","Off Target")))</f>
        <v>Near Target</v>
      </c>
      <c r="H14" s="16" t="s">
        <v>37</v>
      </c>
    </row>
    <row r="15" customFormat="false" ht="15" hidden="false" customHeight="false" outlineLevel="0" collapsed="false">
      <c r="A15" s="16" t="s">
        <v>57</v>
      </c>
      <c r="B15" s="16" t="s">
        <v>44</v>
      </c>
      <c r="C15" s="17" t="s">
        <v>34</v>
      </c>
      <c r="D15" s="17" t="n">
        <v>1200</v>
      </c>
      <c r="E15" s="17" t="n">
        <v>1100</v>
      </c>
      <c r="F15" s="20" t="n">
        <f aca="false">IF(OR(D15="",E15=0,E15="",D15=0),"",IF(C15="Higher",E15/D15,D15/E15))</f>
        <v>1.09090909090909</v>
      </c>
      <c r="G15" s="21" t="str">
        <f aca="false">IF(F15="","",IF(F15&gt;=1,"On Target",IF(F15&gt;=0.9,"Near Target","Off Target")))</f>
        <v>On Target</v>
      </c>
      <c r="H15" s="16" t="s">
        <v>45</v>
      </c>
    </row>
    <row r="16" customFormat="false" ht="15" hidden="false" customHeight="false" outlineLevel="0" collapsed="false">
      <c r="A16" s="16"/>
      <c r="B16" s="16"/>
      <c r="C16" s="17"/>
      <c r="D16" s="17"/>
      <c r="E16" s="17"/>
      <c r="F16" s="18" t="str">
        <f aca="false">IF(OR(D16="",E16=0,E16="",D16=0),"",IF(C16="Higher",E16/D16,D16/E16))</f>
        <v/>
      </c>
      <c r="G16" s="19" t="str">
        <f aca="false">IF(F16="","",IF(F16&gt;=1,"On Target",IF(F16&gt;=0.9,"Near Target","Off Target")))</f>
        <v/>
      </c>
      <c r="H16" s="16"/>
    </row>
    <row r="17" customFormat="false" ht="15" hidden="false" customHeight="false" outlineLevel="0" collapsed="false">
      <c r="A17" s="16"/>
      <c r="B17" s="16"/>
      <c r="C17" s="17"/>
      <c r="D17" s="17"/>
      <c r="E17" s="17"/>
      <c r="F17" s="20" t="str">
        <f aca="false">IF(OR(D17="",E17=0,E17="",D17=0),"",IF(C17="Higher",E17/D17,D17/E17))</f>
        <v/>
      </c>
      <c r="G17" s="21" t="str">
        <f aca="false">IF(F17="","",IF(F17&gt;=1,"On Target",IF(F17&gt;=0.9,"Near Target","Off Target")))</f>
        <v/>
      </c>
      <c r="H17" s="16"/>
    </row>
    <row r="18" customFormat="false" ht="15" hidden="false" customHeight="false" outlineLevel="0" collapsed="false">
      <c r="A18" s="16"/>
      <c r="B18" s="16"/>
      <c r="C18" s="17"/>
      <c r="D18" s="17"/>
      <c r="E18" s="17"/>
      <c r="F18" s="18" t="str">
        <f aca="false">IF(OR(D18="",E18=0,E18="",D18=0),"",IF(C18="Higher",E18/D18,D18/E18))</f>
        <v/>
      </c>
      <c r="G18" s="19" t="str">
        <f aca="false">IF(F18="","",IF(F18&gt;=1,"On Target",IF(F18&gt;=0.9,"Near Target","Off Target")))</f>
        <v/>
      </c>
      <c r="H18" s="16"/>
    </row>
    <row r="19" customFormat="false" ht="15" hidden="false" customHeight="false" outlineLevel="0" collapsed="false">
      <c r="A19" s="16"/>
      <c r="B19" s="16"/>
      <c r="C19" s="17"/>
      <c r="D19" s="17"/>
      <c r="E19" s="17"/>
      <c r="F19" s="20" t="str">
        <f aca="false">IF(OR(D19="",E19=0,E19="",D19=0),"",IF(C19="Higher",E19/D19,D19/E19))</f>
        <v/>
      </c>
      <c r="G19" s="21" t="str">
        <f aca="false">IF(F19="","",IF(F19&gt;=1,"On Target",IF(F19&gt;=0.9,"Near Target","Off Target")))</f>
        <v/>
      </c>
      <c r="H19" s="16"/>
    </row>
    <row r="20" customFormat="false" ht="15" hidden="false" customHeight="false" outlineLevel="0" collapsed="false">
      <c r="A20" s="16"/>
      <c r="B20" s="16"/>
      <c r="C20" s="17"/>
      <c r="D20" s="17"/>
      <c r="E20" s="17"/>
      <c r="F20" s="18" t="str">
        <f aca="false">IF(OR(D20="",E20=0,E20="",D20=0),"",IF(C20="Higher",E20/D20,D20/E20))</f>
        <v/>
      </c>
      <c r="G20" s="19" t="str">
        <f aca="false">IF(F20="","",IF(F20&gt;=1,"On Target",IF(F20&gt;=0.9,"Near Target","Off Target")))</f>
        <v/>
      </c>
      <c r="H20" s="16"/>
    </row>
    <row r="21" customFormat="false" ht="15" hidden="false" customHeight="false" outlineLevel="0" collapsed="false">
      <c r="A21" s="16"/>
      <c r="B21" s="16"/>
      <c r="C21" s="17"/>
      <c r="D21" s="17"/>
      <c r="E21" s="17"/>
      <c r="F21" s="20" t="str">
        <f aca="false">IF(OR(D21="",E21=0,E21="",D21=0),"",IF(C21="Higher",E21/D21,D21/E21))</f>
        <v/>
      </c>
      <c r="G21" s="21" t="str">
        <f aca="false">IF(F21="","",IF(F21&gt;=1,"On Target",IF(F21&gt;=0.9,"Near Target","Off Target")))</f>
        <v/>
      </c>
      <c r="H21" s="16"/>
    </row>
    <row r="22" customFormat="false" ht="15" hidden="false" customHeight="false" outlineLevel="0" collapsed="false">
      <c r="A22" s="16"/>
      <c r="B22" s="16"/>
      <c r="C22" s="17"/>
      <c r="D22" s="17"/>
      <c r="E22" s="17"/>
      <c r="F22" s="18" t="str">
        <f aca="false">IF(OR(D22="",E22=0,E22="",D22=0),"",IF(C22="Higher",E22/D22,D22/E22))</f>
        <v/>
      </c>
      <c r="G22" s="19" t="str">
        <f aca="false">IF(F22="","",IF(F22&gt;=1,"On Target",IF(F22&gt;=0.9,"Near Target","Off Target")))</f>
        <v/>
      </c>
      <c r="H22" s="16"/>
    </row>
    <row r="23" customFormat="false" ht="15" hidden="false" customHeight="false" outlineLevel="0" collapsed="false">
      <c r="A23" s="16"/>
      <c r="B23" s="16"/>
      <c r="C23" s="17"/>
      <c r="D23" s="17"/>
      <c r="E23" s="17"/>
      <c r="F23" s="20" t="str">
        <f aca="false">IF(OR(D23="",E23=0,E23="",D23=0),"",IF(C23="Higher",E23/D23,D23/E23))</f>
        <v/>
      </c>
      <c r="G23" s="21" t="str">
        <f aca="false">IF(F23="","",IF(F23&gt;=1,"On Target",IF(F23&gt;=0.9,"Near Target","Off Target")))</f>
        <v/>
      </c>
      <c r="H23" s="16"/>
    </row>
    <row r="24" customFormat="false" ht="15" hidden="false" customHeight="false" outlineLevel="0" collapsed="false">
      <c r="A24" s="16"/>
      <c r="B24" s="16"/>
      <c r="C24" s="17"/>
      <c r="D24" s="17"/>
      <c r="E24" s="17"/>
      <c r="F24" s="18" t="str">
        <f aca="false">IF(OR(D24="",E24=0,E24="",D24=0),"",IF(C24="Higher",E24/D24,D24/E24))</f>
        <v/>
      </c>
      <c r="G24" s="19" t="str">
        <f aca="false">IF(F24="","",IF(F24&gt;=1,"On Target",IF(F24&gt;=0.9,"Near Target","Off Target")))</f>
        <v/>
      </c>
      <c r="H24" s="16"/>
    </row>
    <row r="25" customFormat="false" ht="15" hidden="false" customHeight="false" outlineLevel="0" collapsed="false">
      <c r="A25" s="16"/>
      <c r="B25" s="16"/>
      <c r="C25" s="17"/>
      <c r="D25" s="17"/>
      <c r="E25" s="17"/>
      <c r="F25" s="20" t="str">
        <f aca="false">IF(OR(D25="",E25=0,E25="",D25=0),"",IF(C25="Higher",E25/D25,D25/E25))</f>
        <v/>
      </c>
      <c r="G25" s="21" t="str">
        <f aca="false">IF(F25="","",IF(F25&gt;=1,"On Target",IF(F25&gt;=0.9,"Near Target","Off Target")))</f>
        <v/>
      </c>
      <c r="H25" s="16"/>
    </row>
    <row r="26" customFormat="false" ht="15" hidden="false" customHeight="false" outlineLevel="0" collapsed="false">
      <c r="A26" s="16"/>
      <c r="B26" s="16"/>
      <c r="C26" s="17"/>
      <c r="D26" s="17"/>
      <c r="E26" s="17"/>
      <c r="F26" s="18" t="str">
        <f aca="false">IF(OR(D26="",E26=0,E26="",D26=0),"",IF(C26="Higher",E26/D26,D26/E26))</f>
        <v/>
      </c>
      <c r="G26" s="19" t="str">
        <f aca="false">IF(F26="","",IF(F26&gt;=1,"On Target",IF(F26&gt;=0.9,"Near Target","Off Target")))</f>
        <v/>
      </c>
      <c r="H26" s="16"/>
    </row>
    <row r="27" customFormat="false" ht="15" hidden="false" customHeight="false" outlineLevel="0" collapsed="false">
      <c r="A27" s="16"/>
      <c r="B27" s="16"/>
      <c r="C27" s="17"/>
      <c r="D27" s="17"/>
      <c r="E27" s="17"/>
      <c r="F27" s="20" t="str">
        <f aca="false">IF(OR(D27="",E27=0,E27="",D27=0),"",IF(C27="Higher",E27/D27,D27/E27))</f>
        <v/>
      </c>
      <c r="G27" s="21" t="str">
        <f aca="false">IF(F27="","",IF(F27&gt;=1,"On Target",IF(F27&gt;=0.9,"Near Target","Off Target")))</f>
        <v/>
      </c>
      <c r="H27" s="16"/>
    </row>
    <row r="28" customFormat="false" ht="15" hidden="false" customHeight="false" outlineLevel="0" collapsed="false">
      <c r="A28" s="16"/>
      <c r="B28" s="16"/>
      <c r="C28" s="17"/>
      <c r="D28" s="17"/>
      <c r="E28" s="17"/>
      <c r="F28" s="18" t="str">
        <f aca="false">IF(OR(D28="",E28=0,E28="",D28=0),"",IF(C28="Higher",E28/D28,D28/E28))</f>
        <v/>
      </c>
      <c r="G28" s="19" t="str">
        <f aca="false">IF(F28="","",IF(F28&gt;=1,"On Target",IF(F28&gt;=0.9,"Near Target","Off Target")))</f>
        <v/>
      </c>
      <c r="H28" s="16"/>
    </row>
    <row r="29" customFormat="false" ht="15" hidden="false" customHeight="false" outlineLevel="0" collapsed="false">
      <c r="A29" s="16"/>
      <c r="B29" s="16"/>
      <c r="C29" s="17"/>
      <c r="D29" s="17"/>
      <c r="E29" s="17"/>
      <c r="F29" s="20" t="str">
        <f aca="false">IF(OR(D29="",E29=0,E29="",D29=0),"",IF(C29="Higher",E29/D29,D29/E29))</f>
        <v/>
      </c>
      <c r="G29" s="21" t="str">
        <f aca="false">IF(F29="","",IF(F29&gt;=1,"On Target",IF(F29&gt;=0.9,"Near Target","Off Target")))</f>
        <v/>
      </c>
      <c r="H29" s="16"/>
    </row>
    <row r="30" customFormat="false" ht="15" hidden="false" customHeight="false" outlineLevel="0" collapsed="false">
      <c r="A30" s="16"/>
      <c r="B30" s="16"/>
      <c r="C30" s="17"/>
      <c r="D30" s="17"/>
      <c r="E30" s="17"/>
      <c r="F30" s="18" t="str">
        <f aca="false">IF(OR(D30="",E30=0,E30="",D30=0),"",IF(C30="Higher",E30/D30,D30/E30))</f>
        <v/>
      </c>
      <c r="G30" s="19" t="str">
        <f aca="false">IF(F30="","",IF(F30&gt;=1,"On Target",IF(F30&gt;=0.9,"Near Target","Off Target")))</f>
        <v/>
      </c>
      <c r="H30" s="16"/>
    </row>
    <row r="31" customFormat="false" ht="15" hidden="false" customHeight="false" outlineLevel="0" collapsed="false">
      <c r="A31" s="16"/>
      <c r="B31" s="16"/>
      <c r="C31" s="17"/>
      <c r="D31" s="17"/>
      <c r="E31" s="17"/>
      <c r="F31" s="20" t="str">
        <f aca="false">IF(OR(D31="",E31=0,E31="",D31=0),"",IF(C31="Higher",E31/D31,D31/E31))</f>
        <v/>
      </c>
      <c r="G31" s="21" t="str">
        <f aca="false">IF(F31="","",IF(F31&gt;=1,"On Target",IF(F31&gt;=0.9,"Near Target","Off Target")))</f>
        <v/>
      </c>
      <c r="H31" s="16"/>
    </row>
    <row r="32" customFormat="false" ht="15" hidden="false" customHeight="false" outlineLevel="0" collapsed="false">
      <c r="A32" s="16"/>
      <c r="B32" s="16"/>
      <c r="C32" s="17"/>
      <c r="D32" s="17"/>
      <c r="E32" s="17"/>
      <c r="F32" s="18" t="str">
        <f aca="false">IF(OR(D32="",E32=0,E32="",D32=0),"",IF(C32="Higher",E32/D32,D32/E32))</f>
        <v/>
      </c>
      <c r="G32" s="19" t="str">
        <f aca="false">IF(F32="","",IF(F32&gt;=1,"On Target",IF(F32&gt;=0.9,"Near Target","Off Target")))</f>
        <v/>
      </c>
      <c r="H32" s="16"/>
    </row>
    <row r="33" customFormat="false" ht="15" hidden="false" customHeight="false" outlineLevel="0" collapsed="false">
      <c r="A33" s="16"/>
      <c r="B33" s="16"/>
      <c r="C33" s="17"/>
      <c r="D33" s="17"/>
      <c r="E33" s="17"/>
      <c r="F33" s="20" t="str">
        <f aca="false">IF(OR(D33="",E33=0,E33="",D33=0),"",IF(C33="Higher",E33/D33,D33/E33))</f>
        <v/>
      </c>
      <c r="G33" s="21" t="str">
        <f aca="false">IF(F33="","",IF(F33&gt;=1,"On Target",IF(F33&gt;=0.9,"Near Target","Off Target")))</f>
        <v/>
      </c>
      <c r="H33" s="16"/>
    </row>
  </sheetData>
  <conditionalFormatting sqref="G4:G33">
    <cfRule type="cellIs" priority="2" operator="equal" aboveAverage="0" equalAverage="0" bottom="0" percent="0" rank="0" text="" dxfId="0">
      <formula>"On Target"</formula>
    </cfRule>
    <cfRule type="cellIs" priority="3" operator="equal" aboveAverage="0" equalAverage="0" bottom="0" percent="0" rank="0" text="" dxfId="1">
      <formula>"Near Target"</formula>
    </cfRule>
    <cfRule type="cellIs" priority="4" operator="equal" aboveAverage="0" equalAverage="0" bottom="0" percent="0" rank="0" text="" dxfId="2">
      <formula>"Off Target"</formula>
    </cfRule>
  </conditionalFormatting>
  <dataValidations count="2">
    <dataValidation allowBlank="true" errorStyle="stop" operator="between" showDropDown="false" showErrorMessage="false" showInputMessage="false" sqref="B4:B33" type="list">
      <formula1>Lists!$A$4:$A$9</formula1>
      <formula2>0</formula2>
    </dataValidation>
    <dataValidation allowBlank="true" errorStyle="stop" operator="between" showDropDown="false" showErrorMessage="false" showInputMessage="false" sqref="C4:C33" type="list">
      <formula1>Lists!$B$4:$B$5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B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10"/>
  </cols>
  <sheetData>
    <row r="1" customFormat="false" ht="26.85" hidden="false" customHeight="false" outlineLevel="0" collapsed="false">
      <c r="A1" s="14" t="s">
        <v>58</v>
      </c>
    </row>
    <row r="3" customFormat="false" ht="15" hidden="false" customHeight="false" outlineLevel="0" collapsed="false">
      <c r="A3" s="22" t="s">
        <v>26</v>
      </c>
      <c r="B3" s="22" t="s">
        <v>27</v>
      </c>
    </row>
    <row r="4" customFormat="false" ht="15" hidden="false" customHeight="false" outlineLevel="0" collapsed="false">
      <c r="A4" s="0" t="s">
        <v>33</v>
      </c>
      <c r="B4" s="0" t="s">
        <v>42</v>
      </c>
    </row>
    <row r="5" customFormat="false" ht="15" hidden="false" customHeight="false" outlineLevel="0" collapsed="false">
      <c r="A5" s="0" t="s">
        <v>39</v>
      </c>
      <c r="B5" s="0" t="s">
        <v>34</v>
      </c>
    </row>
    <row r="6" customFormat="false" ht="15" hidden="false" customHeight="false" outlineLevel="0" collapsed="false">
      <c r="A6" s="0" t="s">
        <v>47</v>
      </c>
    </row>
    <row r="7" customFormat="false" ht="15" hidden="false" customHeight="false" outlineLevel="0" collapsed="false">
      <c r="A7" s="0" t="s">
        <v>53</v>
      </c>
    </row>
    <row r="8" customFormat="false" ht="15" hidden="false" customHeight="false" outlineLevel="0" collapsed="false">
      <c r="A8" s="0" t="s">
        <v>44</v>
      </c>
    </row>
    <row r="9" customFormat="false" ht="15" hidden="false" customHeight="false" outlineLevel="0" collapsed="false">
      <c r="A9" s="0" t="s">
        <v>56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2026-06-11T02:16:06Z</dcterms:created>
  <dc:creator>openpyxl</dc:creator>
  <dc:description/>
  <dc:language>en-US</dc:language>
  <cp:lastModifiedBy/>
  <dcterms:modified xsi:type="dcterms:W3CDTF">2026-06-11T02:16:13Z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