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C0C0A8E8-6F90-4DFD-98AB-81021C3EBF36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1" r:id="rId1"/>
  </sheets>
  <definedNames>
    <definedName name="calendar_days" localSheetId="0">Calendar!$B$6:$AL$6,Calendar!$B$10:$AL$10,Calendar!$B$14:$AL$14,Calendar!$B$18:$AL$18,Calendar!$B$22:$AL$22,Calendar!$B$26:$AL$26,Calendar!$B$30:$AL$30,Calendar!$B$34:$AL$34,Calendar!$B$38:$AL$38,Calendar!$B$42:$AL$42,Calendar!$B$46:$AL$46,Calendar!$B$50:$AL$50</definedName>
    <definedName name="_xlnm.Print_Area" localSheetId="0">Calendar!$B$1:$AL$52</definedName>
    <definedName name="valuevx">42.314159</definedName>
    <definedName name="vertex42_copyright" hidden="1">"© 2019 Vertex42. Free to print."</definedName>
    <definedName name="vertex42_id" hidden="1">"horizontal-yearly-calendar-school.xlsx"</definedName>
    <definedName name="vertex42_title" hidden="1">"Horizontal Yearly Calendar"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0" i="1" l="1"/>
  <c r="B49" i="1" s="1"/>
  <c r="A46" i="1"/>
  <c r="B46" i="1" s="1"/>
  <c r="C46" i="1" s="1"/>
  <c r="D46" i="1" s="1"/>
  <c r="E46" i="1" s="1"/>
  <c r="F46" i="1" s="1"/>
  <c r="G46" i="1" s="1"/>
  <c r="H46" i="1" s="1"/>
  <c r="I46" i="1" s="1"/>
  <c r="J46" i="1" s="1"/>
  <c r="K46" i="1" s="1"/>
  <c r="L46" i="1" s="1"/>
  <c r="M46" i="1" s="1"/>
  <c r="N46" i="1" s="1"/>
  <c r="O46" i="1" s="1"/>
  <c r="P46" i="1" s="1"/>
  <c r="Q46" i="1" s="1"/>
  <c r="R46" i="1" s="1"/>
  <c r="S46" i="1" s="1"/>
  <c r="T46" i="1" s="1"/>
  <c r="U46" i="1" s="1"/>
  <c r="V46" i="1" s="1"/>
  <c r="W46" i="1" s="1"/>
  <c r="X46" i="1" s="1"/>
  <c r="Y46" i="1" s="1"/>
  <c r="Z46" i="1" s="1"/>
  <c r="AA46" i="1" s="1"/>
  <c r="AB46" i="1" s="1"/>
  <c r="AC46" i="1" s="1"/>
  <c r="AD46" i="1" s="1"/>
  <c r="AE46" i="1" s="1"/>
  <c r="AF46" i="1" s="1"/>
  <c r="AG46" i="1" s="1"/>
  <c r="AH46" i="1" s="1"/>
  <c r="AI46" i="1" s="1"/>
  <c r="AJ46" i="1" s="1"/>
  <c r="AK46" i="1" s="1"/>
  <c r="AL46" i="1" s="1"/>
  <c r="A42" i="1"/>
  <c r="B42" i="1" s="1"/>
  <c r="C42" i="1" s="1"/>
  <c r="D42" i="1" s="1"/>
  <c r="E42" i="1" s="1"/>
  <c r="F42" i="1" s="1"/>
  <c r="G42" i="1" s="1"/>
  <c r="H42" i="1" s="1"/>
  <c r="I42" i="1" s="1"/>
  <c r="J42" i="1" s="1"/>
  <c r="K42" i="1" s="1"/>
  <c r="L42" i="1" s="1"/>
  <c r="M42" i="1" s="1"/>
  <c r="N42" i="1" s="1"/>
  <c r="O42" i="1" s="1"/>
  <c r="P42" i="1" s="1"/>
  <c r="Q42" i="1" s="1"/>
  <c r="R42" i="1" s="1"/>
  <c r="S42" i="1" s="1"/>
  <c r="T42" i="1" s="1"/>
  <c r="U42" i="1" s="1"/>
  <c r="V42" i="1" s="1"/>
  <c r="W42" i="1" s="1"/>
  <c r="X42" i="1" s="1"/>
  <c r="Y42" i="1" s="1"/>
  <c r="Z42" i="1" s="1"/>
  <c r="AA42" i="1" s="1"/>
  <c r="AB42" i="1" s="1"/>
  <c r="AC42" i="1" s="1"/>
  <c r="AD42" i="1" s="1"/>
  <c r="AE42" i="1" s="1"/>
  <c r="AF42" i="1" s="1"/>
  <c r="AG42" i="1" s="1"/>
  <c r="AH42" i="1" s="1"/>
  <c r="AI42" i="1" s="1"/>
  <c r="AJ42" i="1" s="1"/>
  <c r="AK42" i="1" s="1"/>
  <c r="AL42" i="1" s="1"/>
  <c r="A38" i="1"/>
  <c r="B38" i="1" s="1"/>
  <c r="C38" i="1" s="1"/>
  <c r="D38" i="1" s="1"/>
  <c r="E38" i="1" s="1"/>
  <c r="F38" i="1" s="1"/>
  <c r="G38" i="1" s="1"/>
  <c r="H38" i="1" s="1"/>
  <c r="I38" i="1" s="1"/>
  <c r="J38" i="1" s="1"/>
  <c r="K38" i="1" s="1"/>
  <c r="L38" i="1" s="1"/>
  <c r="M38" i="1" s="1"/>
  <c r="N38" i="1" s="1"/>
  <c r="O38" i="1" s="1"/>
  <c r="P38" i="1" s="1"/>
  <c r="Q38" i="1" s="1"/>
  <c r="R38" i="1" s="1"/>
  <c r="S38" i="1" s="1"/>
  <c r="T38" i="1" s="1"/>
  <c r="U38" i="1" s="1"/>
  <c r="V38" i="1" s="1"/>
  <c r="W38" i="1" s="1"/>
  <c r="X38" i="1" s="1"/>
  <c r="Y38" i="1" s="1"/>
  <c r="Z38" i="1" s="1"/>
  <c r="AA38" i="1" s="1"/>
  <c r="AB38" i="1" s="1"/>
  <c r="AC38" i="1" s="1"/>
  <c r="AD38" i="1" s="1"/>
  <c r="AE38" i="1" s="1"/>
  <c r="AF38" i="1" s="1"/>
  <c r="AG38" i="1" s="1"/>
  <c r="AH38" i="1" s="1"/>
  <c r="AI38" i="1" s="1"/>
  <c r="AJ38" i="1" s="1"/>
  <c r="AK38" i="1" s="1"/>
  <c r="AL38" i="1" s="1"/>
  <c r="A34" i="1"/>
  <c r="B34" i="1" s="1"/>
  <c r="C34" i="1" s="1"/>
  <c r="D34" i="1" s="1"/>
  <c r="E34" i="1" s="1"/>
  <c r="F34" i="1" s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U34" i="1" s="1"/>
  <c r="V34" i="1" s="1"/>
  <c r="W34" i="1" s="1"/>
  <c r="X34" i="1" s="1"/>
  <c r="Y34" i="1" s="1"/>
  <c r="Z34" i="1" s="1"/>
  <c r="AA34" i="1" s="1"/>
  <c r="AB34" i="1" s="1"/>
  <c r="AC34" i="1" s="1"/>
  <c r="AD34" i="1" s="1"/>
  <c r="AE34" i="1" s="1"/>
  <c r="AF34" i="1" s="1"/>
  <c r="AG34" i="1" s="1"/>
  <c r="AH34" i="1" s="1"/>
  <c r="AI34" i="1" s="1"/>
  <c r="AJ34" i="1" s="1"/>
  <c r="AK34" i="1" s="1"/>
  <c r="AL34" i="1" s="1"/>
  <c r="A30" i="1"/>
  <c r="B30" i="1" s="1"/>
  <c r="C30" i="1" s="1"/>
  <c r="D30" i="1" s="1"/>
  <c r="E30" i="1" s="1"/>
  <c r="F30" i="1" s="1"/>
  <c r="G30" i="1" s="1"/>
  <c r="H30" i="1" s="1"/>
  <c r="I30" i="1" s="1"/>
  <c r="J30" i="1" s="1"/>
  <c r="K30" i="1" s="1"/>
  <c r="L30" i="1" s="1"/>
  <c r="M30" i="1" s="1"/>
  <c r="N30" i="1" s="1"/>
  <c r="O30" i="1" s="1"/>
  <c r="P30" i="1" s="1"/>
  <c r="Q30" i="1" s="1"/>
  <c r="R30" i="1" s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AK30" i="1" s="1"/>
  <c r="AL30" i="1" s="1"/>
  <c r="A26" i="1"/>
  <c r="B26" i="1" s="1"/>
  <c r="C26" i="1" s="1"/>
  <c r="D26" i="1" s="1"/>
  <c r="E26" i="1" s="1"/>
  <c r="F26" i="1" s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AL26" i="1" s="1"/>
  <c r="A22" i="1"/>
  <c r="B22" i="1" s="1"/>
  <c r="C22" i="1" s="1"/>
  <c r="D22" i="1" s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18" i="1"/>
  <c r="B18" i="1" s="1"/>
  <c r="C18" i="1" s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14" i="1"/>
  <c r="B13" i="1" s="1"/>
  <c r="A10" i="1"/>
  <c r="B9" i="1" s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B3" i="1"/>
  <c r="B10" i="1" l="1"/>
  <c r="C10" i="1" s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B50" i="1"/>
  <c r="C50" i="1" s="1"/>
  <c r="D50" i="1" s="1"/>
  <c r="E50" i="1" s="1"/>
  <c r="F50" i="1" s="1"/>
  <c r="G50" i="1" s="1"/>
  <c r="H50" i="1" s="1"/>
  <c r="I50" i="1" s="1"/>
  <c r="J50" i="1" s="1"/>
  <c r="K50" i="1" s="1"/>
  <c r="L50" i="1" s="1"/>
  <c r="M50" i="1" s="1"/>
  <c r="N50" i="1" s="1"/>
  <c r="O50" i="1" s="1"/>
  <c r="P50" i="1" s="1"/>
  <c r="Q50" i="1" s="1"/>
  <c r="R50" i="1" s="1"/>
  <c r="S50" i="1" s="1"/>
  <c r="T50" i="1" s="1"/>
  <c r="U50" i="1" s="1"/>
  <c r="V50" i="1" s="1"/>
  <c r="W50" i="1" s="1"/>
  <c r="X50" i="1" s="1"/>
  <c r="Y50" i="1" s="1"/>
  <c r="Z50" i="1" s="1"/>
  <c r="AA50" i="1" s="1"/>
  <c r="AB50" i="1" s="1"/>
  <c r="AC50" i="1" s="1"/>
  <c r="AD50" i="1" s="1"/>
  <c r="AE50" i="1" s="1"/>
  <c r="AF50" i="1" s="1"/>
  <c r="AG50" i="1" s="1"/>
  <c r="AH50" i="1" s="1"/>
  <c r="AI50" i="1" s="1"/>
  <c r="AJ50" i="1" s="1"/>
  <c r="AK50" i="1" s="1"/>
  <c r="AL50" i="1" s="1"/>
  <c r="B45" i="1"/>
  <c r="B41" i="1"/>
  <c r="B37" i="1"/>
  <c r="B33" i="1"/>
  <c r="B29" i="1"/>
  <c r="B25" i="1"/>
  <c r="B21" i="1"/>
  <c r="B17" i="1"/>
  <c r="B14" i="1"/>
  <c r="C14" i="1" s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6" i="1" l="1"/>
  <c r="B5" i="1" l="1"/>
  <c r="B6" i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B1" i="1"/>
</calcChain>
</file>

<file path=xl/sharedStrings.xml><?xml version="1.0" encoding="utf-8"?>
<sst xmlns="http://schemas.openxmlformats.org/spreadsheetml/2006/main" count="55" uniqueCount="54">
  <si>
    <t>Year</t>
  </si>
  <si>
    <t>[42]</t>
  </si>
  <si>
    <t>Start Month</t>
  </si>
  <si>
    <t>Start Day of Week</t>
  </si>
  <si>
    <t>Su</t>
  </si>
  <si>
    <t>Tu</t>
  </si>
  <si>
    <t>Th</t>
  </si>
  <si>
    <t>Sa</t>
  </si>
  <si>
    <t>JANUARY</t>
  </si>
  <si>
    <t>0000011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</si>
  <si>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</si>
  <si>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</si>
  <si>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</si>
  <si>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</si>
  <si>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</si>
  <si>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</si>
  <si>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</si>
  <si>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</si>
  <si>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</si>
  <si>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</si>
  <si>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</si>
  <si>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Months</t>
  </si>
  <si>
    <t>Weekdays</t>
  </si>
  <si>
    <t>W</t>
  </si>
  <si>
    <t>F</t>
  </si>
  <si>
    <t>M</t>
  </si>
  <si>
    <t>Go to Page Layout &gt; Themes</t>
  </si>
  <si>
    <t>Weekend</t>
  </si>
  <si>
    <r>
      <t>Step 1:</t>
    </r>
    <r>
      <rPr>
        <b/>
        <sz val="12"/>
        <color theme="1" tint="0.34998626667073579"/>
        <rFont val="Bahnschrift"/>
        <family val="2"/>
        <scheme val="major"/>
      </rPr>
      <t xml:space="preserve"> Enter the Year and Start Month</t>
    </r>
  </si>
  <si>
    <r>
      <t>Step 2:</t>
    </r>
    <r>
      <rPr>
        <b/>
        <sz val="12"/>
        <color theme="1" tint="0.34998626667073579"/>
        <rFont val="Bahnschrift"/>
        <family val="2"/>
        <scheme val="major"/>
      </rPr>
      <t xml:space="preserve"> Choose the Start Day</t>
    </r>
  </si>
  <si>
    <r>
      <t>Step 3:</t>
    </r>
    <r>
      <rPr>
        <b/>
        <sz val="12"/>
        <color theme="1" tint="0.34998626667073579"/>
        <rFont val="Bahnschrift"/>
        <family val="2"/>
        <scheme val="major"/>
      </rPr>
      <t xml:space="preserve"> Define the Weekend String</t>
    </r>
  </si>
  <si>
    <r>
      <t>Step 4:</t>
    </r>
    <r>
      <rPr>
        <b/>
        <sz val="12"/>
        <color theme="1" tint="0.34998626667073579"/>
        <rFont val="Bahnschrift"/>
        <family val="2"/>
        <scheme val="major"/>
      </rPr>
      <t xml:space="preserve"> Customize the Theme Colors / Fonts</t>
    </r>
  </si>
  <si>
    <t>President's Day</t>
  </si>
  <si>
    <t>Labor Day</t>
  </si>
  <si>
    <t>Memorial Day</t>
  </si>
  <si>
    <t>Thanksgiving</t>
  </si>
  <si>
    <r>
      <t>Step 6:</t>
    </r>
    <r>
      <rPr>
        <b/>
        <sz val="12"/>
        <color theme="1" tint="0.34998626667073579"/>
        <rFont val="Bahnschrift"/>
        <family val="2"/>
        <scheme val="major"/>
      </rPr>
      <t xml:space="preserve"> Print to Paper or PDF</t>
    </r>
  </si>
  <si>
    <r>
      <t>Step 5:</t>
    </r>
    <r>
      <rPr>
        <b/>
        <sz val="12"/>
        <color theme="1" tint="0.34998626667073579"/>
        <rFont val="Bahnschrift"/>
        <family val="2"/>
        <scheme val="major"/>
      </rPr>
      <t xml:space="preserve"> Add Notes and Other Text as Needed</t>
    </r>
  </si>
  <si>
    <t>Student Registration</t>
  </si>
  <si>
    <t>First Day of School</t>
  </si>
  <si>
    <t>Professional Dev. Days</t>
  </si>
  <si>
    <t>Fall Break</t>
  </si>
  <si>
    <t>Veterans Day</t>
  </si>
  <si>
    <t>Parent Teacher Conferences</t>
  </si>
  <si>
    <t>Winter Break</t>
  </si>
  <si>
    <t>First Day of 2nd Semester</t>
  </si>
  <si>
    <t>Martin Luther King Jr. Day</t>
  </si>
  <si>
    <t>Professional Dev. Day</t>
  </si>
  <si>
    <t>Spring Break</t>
  </si>
  <si>
    <t>Vernal Holiday</t>
  </si>
  <si>
    <t>Last Day of School</t>
  </si>
  <si>
    <t>Weather Make-up Days (if necessary)</t>
  </si>
  <si>
    <t>School Calendar</t>
  </si>
  <si>
    <r>
      <t xml:space="preserve">Note: </t>
    </r>
    <r>
      <rPr>
        <sz val="10"/>
        <color theme="4" tint="-0.249977111117893"/>
        <rFont val="Bahnschrift"/>
        <family val="2"/>
        <scheme val="major"/>
      </rPr>
      <t>Manually entered events do not change with the year/month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</si>
</sst>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"/>
  </numFmts>
  <fonts count="29" x14ac:knownFonts="1">
    <font>
      <sz val="10"/>
      <name val="Arial"/>
    </font>
    <font>
      <sz val="8"/>
      <name val="Arial"/>
      <family val="2"/>
    </font>
    <font>
      <sz val="10"/>
      <name val="Bahnschrift Condensed"/>
      <family val="2"/>
      <scheme val="minor"/>
    </font>
    <font>
      <b/>
      <sz val="10"/>
      <name val="Bahnschrift Condensed"/>
      <family val="2"/>
      <scheme val="minor"/>
    </font>
    <font>
      <sz val="16"/>
      <name val="Bahnschrift Condensed"/>
      <family val="2"/>
      <scheme val="minor"/>
    </font>
    <font>
      <u/>
      <sz val="10"/>
      <color indexed="12"/>
      <name val="Arial"/>
      <family val="2"/>
    </font>
    <font>
      <sz val="10"/>
      <color theme="1" tint="0.249977111117893"/>
      <name val="Bahnschrift Condensed"/>
      <family val="2"/>
      <scheme val="minor"/>
    </font>
    <font>
      <b/>
      <sz val="10"/>
      <color theme="4"/>
      <name val="Bahnschrift Condensed"/>
      <family val="2"/>
      <scheme val="minor"/>
    </font>
    <font>
      <b/>
      <sz val="11"/>
      <name val="Bahnschrift Condensed"/>
      <family val="2"/>
      <scheme val="minor"/>
    </font>
    <font>
      <b/>
      <sz val="11"/>
      <color theme="0" tint="-0.499984740745262"/>
      <name val="Bahnschrift Condensed"/>
      <family val="2"/>
      <scheme val="minor"/>
    </font>
    <font>
      <sz val="10"/>
      <color theme="0" tint="-0.499984740745262"/>
      <name val="Bahnschrift Condensed"/>
      <family val="2"/>
      <scheme val="minor"/>
    </font>
    <font>
      <sz val="4"/>
      <color theme="0"/>
      <name val="Bahnschrift Condensed"/>
      <family val="2"/>
      <scheme val="minor"/>
    </font>
    <font>
      <b/>
      <sz val="48"/>
      <color theme="4"/>
      <name val="Bahnschrift"/>
      <family val="2"/>
      <scheme val="major"/>
    </font>
    <font>
      <b/>
      <sz val="24"/>
      <color theme="0" tint="-0.34998626667073579"/>
      <name val="Bahnschrift"/>
      <family val="2"/>
      <scheme val="major"/>
    </font>
    <font>
      <b/>
      <sz val="12"/>
      <color theme="1" tint="0.499984740745262"/>
      <name val="Bahnschrift Condensed"/>
      <family val="2"/>
      <scheme val="minor"/>
    </font>
    <font>
      <sz val="8"/>
      <color theme="0" tint="-0.34998626667073579"/>
      <name val="Bahnschrift Condensed"/>
      <family val="2"/>
      <scheme val="minor"/>
    </font>
    <font>
      <u/>
      <sz val="12"/>
      <color theme="1" tint="0.499984740745262"/>
      <name val="Bahnschrift Condensed"/>
      <family val="2"/>
      <scheme val="minor"/>
    </font>
    <font>
      <b/>
      <sz val="10"/>
      <color theme="0"/>
      <name val="Bahnschrift"/>
      <family val="2"/>
      <scheme val="major"/>
    </font>
    <font>
      <b/>
      <sz val="12"/>
      <color theme="4" tint="-0.249977111117893"/>
      <name val="Bahnschrift"/>
      <family val="2"/>
      <scheme val="major"/>
    </font>
    <font>
      <b/>
      <sz val="12"/>
      <color theme="1" tint="0.34998626667073579"/>
      <name val="Bahnschrift"/>
      <family val="2"/>
      <scheme val="major"/>
    </font>
    <font>
      <b/>
      <sz val="10"/>
      <name val="Bahnschrift"/>
      <family val="2"/>
      <scheme val="major"/>
    </font>
    <font>
      <sz val="11"/>
      <name val="Bahnschrift Condensed"/>
      <family val="2"/>
      <scheme val="minor"/>
    </font>
    <font>
      <b/>
      <sz val="11"/>
      <name val="Bahnschrift"/>
      <family val="2"/>
      <scheme val="major"/>
    </font>
    <font>
      <sz val="10"/>
      <name val="Bahnschrift"/>
      <family val="2"/>
      <scheme val="major"/>
    </font>
    <font>
      <b/>
      <sz val="14"/>
      <name val="Bahnschrift"/>
      <family val="2"/>
      <scheme val="major"/>
    </font>
    <font>
      <i/>
      <sz val="10"/>
      <name val="Bahnschrift Condensed"/>
      <family val="2"/>
      <scheme val="minor"/>
    </font>
    <font>
      <b/>
      <sz val="12"/>
      <name val="Bahnschrift Condensed"/>
      <family val="2"/>
      <scheme val="minor"/>
    </font>
    <font>
      <b/>
      <sz val="10"/>
      <color theme="4" tint="-0.249977111117893"/>
      <name val="Bahnschrift"/>
      <family val="2"/>
      <scheme val="major"/>
    </font>
    <font>
      <sz val="10"/>
      <color theme="4" tint="-0.249977111117893"/>
      <name val="Bahnschrif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9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4" fillId="0" borderId="0" xfId="1" applyFont="1" applyAlignment="1" applyProtection="1">
      <alignment horizontal="left" vertical="center"/>
    </xf>
    <xf numFmtId="0" fontId="15" fillId="0" borderId="0" xfId="0" applyFont="1" applyAlignment="1">
      <alignment vertical="center"/>
    </xf>
    <xf numFmtId="0" fontId="16" fillId="0" borderId="0" xfId="1" applyFont="1" applyAlignment="1" applyProtection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22" fillId="3" borderId="2" xfId="0" quotePrefix="1" applyNumberFormat="1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4" fillId="0" borderId="0" xfId="0" applyFont="1" applyAlignment="1">
      <alignment horizontal="left"/>
    </xf>
    <xf numFmtId="0" fontId="25" fillId="0" borderId="5" xfId="0" applyFont="1" applyBorder="1" applyAlignment="1">
      <alignment horizontal="left"/>
    </xf>
    <xf numFmtId="164" fontId="26" fillId="0" borderId="4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25" fillId="0" borderId="6" xfId="0" applyFont="1" applyBorder="1" applyAlignment="1">
      <alignment horizontal="left"/>
    </xf>
    <xf numFmtId="0" fontId="25" fillId="0" borderId="0" xfId="0" applyFont="1" applyAlignment="1">
      <alignment horizontal="center"/>
    </xf>
    <xf numFmtId="0" fontId="25" fillId="0" borderId="6" xfId="0" applyFont="1" applyBorder="1" applyAlignment="1">
      <alignment horizontal="right"/>
    </xf>
    <xf numFmtId="0" fontId="25" fillId="0" borderId="0" xfId="0" applyFont="1" applyAlignment="1">
      <alignment vertical="center"/>
    </xf>
    <xf numFmtId="0" fontId="27" fillId="3" borderId="0" xfId="0" applyFont="1" applyFill="1" applyAlignment="1">
      <alignment horizontal="left" vertical="center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right"/>
    </xf>
  </cellXfs>
  <cellStyles count="2">
    <cellStyle name="Hyperlink" xfId="1" builtinId="8" customBuiltin="1"/>
    <cellStyle name="Normal" xfId="0" builtinId="0"/>
  </cellStyles>
  <dxfs count="4">
    <dxf>
      <border>
        <left style="thin">
          <color theme="0" tint="-0.34998626667073579"/>
        </left>
        <vertical/>
        <horizontal/>
      </border>
    </dxf>
    <dxf>
      <font>
        <color theme="0" tint="-0.499984740745262"/>
      </font>
    </dxf>
    <dxf>
      <font>
        <color theme="0" tint="-4.9989318521683403E-2"/>
      </font>
    </dxf>
    <dxf>
      <font>
        <color theme="4"/>
      </font>
    </dxf>
  </dxfs>
  <tableStyles count="1" defaultTableStyle="TableStyleMedium2" defaultPivotStyle="PivotStyleLight16">
    <tableStyle name="Invisible" pivot="0" table="0" count="0" xr9:uid="{5BBCC03A-7E95-4755-A5D2-E72EA1D4A6FF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ertex42 - Calendar Black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00000"/>
      </a:accent1>
      <a:accent2>
        <a:srgbClr val="C0504D"/>
      </a:accent2>
      <a:accent3>
        <a:srgbClr val="9BBB59"/>
      </a:accent3>
      <a:accent4>
        <a:srgbClr val="8064A2"/>
      </a:accent4>
      <a:accent5>
        <a:srgbClr val="4F81BD"/>
      </a:accent5>
      <a:accent6>
        <a:srgbClr val="F79646"/>
      </a:accent6>
      <a:hlink>
        <a:srgbClr val="0000FF"/>
      </a:hlink>
      <a:folHlink>
        <a:srgbClr val="800080"/>
      </a:folHlink>
    </a:clrScheme>
    <a:fontScheme name="Bahnschrift">
      <a:majorFont>
        <a:latin typeface="Bahnschrift"/>
        <a:ea typeface=""/>
        <a:cs typeface=""/>
      </a:majorFont>
      <a:minorFont>
        <a:latin typeface="Bahnschrift Condense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75"/>
  <sheetViews>
    <sheetView showGridLines="0" tabSelected="1" showRuler="0" topLeftCell="B1" zoomScaleNormal="100" zoomScalePageLayoutView="90" workbookViewId="0">
      <selection activeCell="AP18" sqref="AP18"/>
    </sheetView>
  </sheetViews>
  <sheetFormatPr defaultColWidth="9.109375" defaultRowHeight="13.2" x14ac:dyDescent="0.25"/>
  <cols>
    <col min="1" max="1" width="8.5546875" style="10" hidden="1" customWidth="1"/>
    <col min="2" max="38" width="2.88671875" style="13" customWidth="1"/>
    <col min="39" max="40" width="9.109375" style="1"/>
    <col min="41" max="41" width="21.33203125" style="1" customWidth="1"/>
    <col min="42" max="42" width="12.33203125" style="1" customWidth="1"/>
    <col min="43" max="43" width="9.109375" style="1"/>
    <col min="44" max="44" width="12.6640625" style="1" customWidth="1"/>
    <col min="45" max="45" width="3.109375" style="1" customWidth="1"/>
    <col min="46" max="16384" width="9.109375" style="1"/>
  </cols>
  <sheetData>
    <row r="1" spans="1:48" s="2" customFormat="1" ht="61.5" customHeight="1" x14ac:dyDescent="0.85">
      <c r="A1" s="8"/>
      <c r="B1" s="37">
        <f>IF($AP$17=1,AP14,AP14&amp;"-"&amp;AP14+1)</f>
        <v>2026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8" t="s">
        <v>52</v>
      </c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N1" s="4"/>
    </row>
    <row r="2" spans="1:48" x14ac:dyDescent="0.25">
      <c r="AK2" s="14" t="s">
        <v>1</v>
      </c>
      <c r="AN2" s="4"/>
    </row>
    <row r="3" spans="1:48" ht="15" x14ac:dyDescent="0.25">
      <c r="B3" s="12" t="str">
        <f t="shared" ref="B3:AL3" si="0">CHOOSE(1+MOD($AP$20+COLUMN()-COLUMN($B$3)+1-2,7),$AO$68,$AO$69,$AO$70,$AO$71,$AO$72,$AO$73,$AO$74)</f>
        <v>Su</v>
      </c>
      <c r="C3" s="12" t="str">
        <f t="shared" si="0"/>
        <v>M</v>
      </c>
      <c r="D3" s="12" t="str">
        <f t="shared" si="0"/>
        <v>Tu</v>
      </c>
      <c r="E3" s="12" t="str">
        <f t="shared" si="0"/>
        <v>W</v>
      </c>
      <c r="F3" s="12" t="str">
        <f t="shared" si="0"/>
        <v>Th</v>
      </c>
      <c r="G3" s="12" t="str">
        <f t="shared" si="0"/>
        <v>F</v>
      </c>
      <c r="H3" s="12" t="str">
        <f t="shared" si="0"/>
        <v>Sa</v>
      </c>
      <c r="I3" s="15" t="str">
        <f t="shared" si="0"/>
        <v>Su</v>
      </c>
      <c r="J3" s="12" t="str">
        <f t="shared" si="0"/>
        <v>M</v>
      </c>
      <c r="K3" s="12" t="str">
        <f t="shared" si="0"/>
        <v>Tu</v>
      </c>
      <c r="L3" s="12" t="str">
        <f t="shared" si="0"/>
        <v>W</v>
      </c>
      <c r="M3" s="12" t="str">
        <f t="shared" si="0"/>
        <v>Th</v>
      </c>
      <c r="N3" s="12" t="str">
        <f t="shared" si="0"/>
        <v>F</v>
      </c>
      <c r="O3" s="12" t="str">
        <f t="shared" si="0"/>
        <v>Sa</v>
      </c>
      <c r="P3" s="15" t="str">
        <f t="shared" si="0"/>
        <v>Su</v>
      </c>
      <c r="Q3" s="12" t="str">
        <f t="shared" si="0"/>
        <v>M</v>
      </c>
      <c r="R3" s="12" t="str">
        <f t="shared" si="0"/>
        <v>Tu</v>
      </c>
      <c r="S3" s="12" t="str">
        <f t="shared" si="0"/>
        <v>W</v>
      </c>
      <c r="T3" s="12" t="str">
        <f t="shared" si="0"/>
        <v>Th</v>
      </c>
      <c r="U3" s="12" t="str">
        <f t="shared" si="0"/>
        <v>F</v>
      </c>
      <c r="V3" s="12" t="str">
        <f t="shared" si="0"/>
        <v>Sa</v>
      </c>
      <c r="W3" s="15" t="str">
        <f t="shared" si="0"/>
        <v>Su</v>
      </c>
      <c r="X3" s="12" t="str">
        <f t="shared" si="0"/>
        <v>M</v>
      </c>
      <c r="Y3" s="12" t="str">
        <f t="shared" si="0"/>
        <v>Tu</v>
      </c>
      <c r="Z3" s="12" t="str">
        <f t="shared" si="0"/>
        <v>W</v>
      </c>
      <c r="AA3" s="12" t="str">
        <f t="shared" si="0"/>
        <v>Th</v>
      </c>
      <c r="AB3" s="12" t="str">
        <f t="shared" si="0"/>
        <v>F</v>
      </c>
      <c r="AC3" s="12" t="str">
        <f t="shared" si="0"/>
        <v>Sa</v>
      </c>
      <c r="AD3" s="15" t="str">
        <f t="shared" si="0"/>
        <v>Su</v>
      </c>
      <c r="AE3" s="12" t="str">
        <f t="shared" si="0"/>
        <v>M</v>
      </c>
      <c r="AF3" s="12" t="str">
        <f t="shared" si="0"/>
        <v>Tu</v>
      </c>
      <c r="AG3" s="12" t="str">
        <f t="shared" si="0"/>
        <v>W</v>
      </c>
      <c r="AH3" s="12" t="str">
        <f t="shared" si="0"/>
        <v>Th</v>
      </c>
      <c r="AI3" s="12" t="str">
        <f t="shared" si="0"/>
        <v>F</v>
      </c>
      <c r="AJ3" s="12" t="str">
        <f t="shared" si="0"/>
        <v>Sa</v>
      </c>
      <c r="AK3" s="15" t="str">
        <f t="shared" si="0"/>
        <v>Su</v>
      </c>
      <c r="AL3" s="12" t="str">
        <f t="shared" si="0"/>
        <v>M</v>
      </c>
      <c r="AN3" s="17"/>
    </row>
    <row r="4" spans="1:48" ht="13.8" x14ac:dyDescent="0.25">
      <c r="B4" s="24"/>
      <c r="C4" s="24"/>
      <c r="D4" s="24"/>
      <c r="E4" s="24"/>
      <c r="F4" s="24"/>
      <c r="G4" s="23"/>
      <c r="H4" s="23"/>
      <c r="I4" s="24"/>
      <c r="J4" s="24"/>
      <c r="K4" s="24"/>
      <c r="L4" s="24"/>
      <c r="M4" s="24"/>
      <c r="N4" s="23"/>
      <c r="O4" s="23"/>
      <c r="P4" s="24"/>
      <c r="Q4" s="24"/>
      <c r="R4" s="24"/>
      <c r="S4" s="24"/>
      <c r="T4" s="24"/>
      <c r="U4" s="23"/>
      <c r="V4" s="23"/>
      <c r="W4" s="24"/>
      <c r="X4" s="24"/>
      <c r="Y4" s="24"/>
      <c r="Z4" s="24"/>
      <c r="AA4" s="24"/>
      <c r="AB4" s="23"/>
      <c r="AC4" s="23"/>
      <c r="AD4" s="24"/>
      <c r="AE4" s="24"/>
      <c r="AF4" s="24"/>
      <c r="AG4" s="24"/>
      <c r="AH4" s="24"/>
      <c r="AI4" s="23"/>
      <c r="AJ4" s="23"/>
      <c r="AK4" s="24"/>
      <c r="AL4" s="24"/>
      <c r="AN4" s="18"/>
    </row>
    <row r="5" spans="1:48" ht="17.399999999999999" x14ac:dyDescent="0.3">
      <c r="B5" s="28" t="str">
        <f>INDEX($AO$54:$AO$65,MONTH(A6))&amp;IF($AP$17&lt;&gt;1," "&amp;YEAR(A6),"")</f>
        <v>JANUARY</v>
      </c>
      <c r="C5" s="24"/>
      <c r="D5" s="24"/>
      <c r="E5" s="24"/>
      <c r="F5" s="24"/>
      <c r="G5" s="23"/>
      <c r="H5" s="23"/>
      <c r="I5" s="24"/>
      <c r="J5" s="24"/>
      <c r="K5" s="24"/>
      <c r="L5" s="24"/>
      <c r="M5" s="24"/>
      <c r="N5" s="23"/>
      <c r="O5" s="23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N5" s="19"/>
    </row>
    <row r="6" spans="1:48" s="3" customFormat="1" ht="15" x14ac:dyDescent="0.25">
      <c r="A6" s="9">
        <f>DATE($AP$14,$AP$17,1)</f>
        <v>46023</v>
      </c>
      <c r="B6" s="30">
        <f>$A6-(WEEKDAY($A6,1)-($AP$20-1))-IF((WEEKDAY($A6,1)-($AP$20-1))&lt;=0,7,0)+1</f>
        <v>46019</v>
      </c>
      <c r="C6" s="30">
        <f>B6+1</f>
        <v>46020</v>
      </c>
      <c r="D6" s="30">
        <f t="shared" ref="D6:AL6" si="1">C6+1</f>
        <v>46021</v>
      </c>
      <c r="E6" s="30">
        <f t="shared" si="1"/>
        <v>46022</v>
      </c>
      <c r="F6" s="30">
        <f t="shared" si="1"/>
        <v>46023</v>
      </c>
      <c r="G6" s="30">
        <f t="shared" si="1"/>
        <v>46024</v>
      </c>
      <c r="H6" s="30">
        <f t="shared" si="1"/>
        <v>46025</v>
      </c>
      <c r="I6" s="30">
        <f t="shared" si="1"/>
        <v>46026</v>
      </c>
      <c r="J6" s="30">
        <f t="shared" si="1"/>
        <v>46027</v>
      </c>
      <c r="K6" s="30">
        <f t="shared" si="1"/>
        <v>46028</v>
      </c>
      <c r="L6" s="30">
        <f t="shared" si="1"/>
        <v>46029</v>
      </c>
      <c r="M6" s="30">
        <f t="shared" si="1"/>
        <v>46030</v>
      </c>
      <c r="N6" s="30">
        <f t="shared" si="1"/>
        <v>46031</v>
      </c>
      <c r="O6" s="30">
        <f t="shared" si="1"/>
        <v>46032</v>
      </c>
      <c r="P6" s="30">
        <f t="shared" si="1"/>
        <v>46033</v>
      </c>
      <c r="Q6" s="30">
        <f t="shared" si="1"/>
        <v>46034</v>
      </c>
      <c r="R6" s="30">
        <f t="shared" si="1"/>
        <v>46035</v>
      </c>
      <c r="S6" s="30">
        <f t="shared" si="1"/>
        <v>46036</v>
      </c>
      <c r="T6" s="30">
        <f t="shared" si="1"/>
        <v>46037</v>
      </c>
      <c r="U6" s="30">
        <f t="shared" si="1"/>
        <v>46038</v>
      </c>
      <c r="V6" s="30">
        <f t="shared" si="1"/>
        <v>46039</v>
      </c>
      <c r="W6" s="30">
        <f t="shared" si="1"/>
        <v>46040</v>
      </c>
      <c r="X6" s="30">
        <f t="shared" si="1"/>
        <v>46041</v>
      </c>
      <c r="Y6" s="30">
        <f t="shared" si="1"/>
        <v>46042</v>
      </c>
      <c r="Z6" s="30">
        <f t="shared" si="1"/>
        <v>46043</v>
      </c>
      <c r="AA6" s="30">
        <f t="shared" si="1"/>
        <v>46044</v>
      </c>
      <c r="AB6" s="30">
        <f t="shared" si="1"/>
        <v>46045</v>
      </c>
      <c r="AC6" s="30">
        <f t="shared" si="1"/>
        <v>46046</v>
      </c>
      <c r="AD6" s="30">
        <f t="shared" si="1"/>
        <v>46047</v>
      </c>
      <c r="AE6" s="30">
        <f t="shared" si="1"/>
        <v>46048</v>
      </c>
      <c r="AF6" s="30">
        <f t="shared" si="1"/>
        <v>46049</v>
      </c>
      <c r="AG6" s="30">
        <f t="shared" si="1"/>
        <v>46050</v>
      </c>
      <c r="AH6" s="30">
        <f t="shared" si="1"/>
        <v>46051</v>
      </c>
      <c r="AI6" s="30">
        <f t="shared" si="1"/>
        <v>46052</v>
      </c>
      <c r="AJ6" s="30">
        <f t="shared" si="1"/>
        <v>46053</v>
      </c>
      <c r="AK6" s="30">
        <f t="shared" si="1"/>
        <v>46054</v>
      </c>
      <c r="AL6" s="30">
        <f t="shared" si="1"/>
        <v>46055</v>
      </c>
    </row>
    <row r="7" spans="1:48" s="3" customFormat="1" x14ac:dyDescent="0.25">
      <c r="A7" s="11"/>
      <c r="B7" s="31"/>
      <c r="C7" s="31"/>
      <c r="D7" s="31"/>
      <c r="E7" s="31"/>
      <c r="F7" s="31"/>
      <c r="G7" s="31"/>
      <c r="H7" s="31"/>
      <c r="I7" s="31"/>
      <c r="J7" s="32" t="s">
        <v>38</v>
      </c>
      <c r="K7" s="32"/>
      <c r="L7" s="32"/>
      <c r="M7" s="32"/>
      <c r="N7" s="32"/>
      <c r="O7" s="31"/>
      <c r="P7" s="31"/>
      <c r="Q7" s="32" t="s">
        <v>39</v>
      </c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</row>
    <row r="8" spans="1:48" s="3" customFormat="1" x14ac:dyDescent="0.25">
      <c r="A8" s="11"/>
      <c r="B8" s="31"/>
      <c r="C8" s="31"/>
      <c r="D8" s="31"/>
      <c r="E8" s="31"/>
      <c r="F8" s="31"/>
      <c r="G8" s="31"/>
      <c r="H8" s="31"/>
      <c r="I8" s="31"/>
      <c r="J8" s="31" t="s">
        <v>40</v>
      </c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</row>
    <row r="9" spans="1:48" s="3" customFormat="1" ht="17.399999999999999" x14ac:dyDescent="0.3">
      <c r="B9" s="28" t="str">
        <f>INDEX($AO$54:$AO$65,MONTH(A10))&amp;IF($AP$17&lt;&gt;1," "&amp;YEAR(A10),"")</f>
        <v>FEBRUARY</v>
      </c>
      <c r="C9" s="24"/>
      <c r="D9" s="24"/>
      <c r="E9" s="24"/>
      <c r="F9" s="24"/>
      <c r="G9" s="23"/>
      <c r="H9" s="23"/>
      <c r="I9" s="24"/>
      <c r="J9" s="24"/>
      <c r="K9" s="24"/>
      <c r="L9" s="24"/>
      <c r="M9" s="24"/>
      <c r="N9" s="23"/>
      <c r="O9" s="23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</row>
    <row r="10" spans="1:48" s="3" customFormat="1" ht="15" x14ac:dyDescent="0.25">
      <c r="A10" s="9">
        <f>DATE($AP$14,$AP$17+1,1)</f>
        <v>46054</v>
      </c>
      <c r="B10" s="30">
        <f>$A10-(WEEKDAY($A10,1)-($AP$20-1))-IF((WEEKDAY($A10,1)-($AP$20-1))&lt;=0,7,0)+1</f>
        <v>46054</v>
      </c>
      <c r="C10" s="30">
        <f>B10+1</f>
        <v>46055</v>
      </c>
      <c r="D10" s="30">
        <f t="shared" ref="D10:AL10" si="2">C10+1</f>
        <v>46056</v>
      </c>
      <c r="E10" s="30">
        <f t="shared" si="2"/>
        <v>46057</v>
      </c>
      <c r="F10" s="30">
        <f t="shared" si="2"/>
        <v>46058</v>
      </c>
      <c r="G10" s="30">
        <f t="shared" si="2"/>
        <v>46059</v>
      </c>
      <c r="H10" s="30">
        <f t="shared" si="2"/>
        <v>46060</v>
      </c>
      <c r="I10" s="30">
        <f t="shared" si="2"/>
        <v>46061</v>
      </c>
      <c r="J10" s="30">
        <f t="shared" si="2"/>
        <v>46062</v>
      </c>
      <c r="K10" s="30">
        <f t="shared" si="2"/>
        <v>46063</v>
      </c>
      <c r="L10" s="30">
        <f t="shared" si="2"/>
        <v>46064</v>
      </c>
      <c r="M10" s="30">
        <f t="shared" si="2"/>
        <v>46065</v>
      </c>
      <c r="N10" s="30">
        <f t="shared" si="2"/>
        <v>46066</v>
      </c>
      <c r="O10" s="30">
        <f t="shared" si="2"/>
        <v>46067</v>
      </c>
      <c r="P10" s="30">
        <f t="shared" si="2"/>
        <v>46068</v>
      </c>
      <c r="Q10" s="30">
        <f t="shared" si="2"/>
        <v>46069</v>
      </c>
      <c r="R10" s="30">
        <f t="shared" si="2"/>
        <v>46070</v>
      </c>
      <c r="S10" s="30">
        <f t="shared" si="2"/>
        <v>46071</v>
      </c>
      <c r="T10" s="30">
        <f t="shared" si="2"/>
        <v>46072</v>
      </c>
      <c r="U10" s="30">
        <f t="shared" si="2"/>
        <v>46073</v>
      </c>
      <c r="V10" s="30">
        <f t="shared" si="2"/>
        <v>46074</v>
      </c>
      <c r="W10" s="30">
        <f t="shared" si="2"/>
        <v>46075</v>
      </c>
      <c r="X10" s="30">
        <f t="shared" si="2"/>
        <v>46076</v>
      </c>
      <c r="Y10" s="30">
        <f t="shared" si="2"/>
        <v>46077</v>
      </c>
      <c r="Z10" s="30">
        <f t="shared" si="2"/>
        <v>46078</v>
      </c>
      <c r="AA10" s="30">
        <f t="shared" si="2"/>
        <v>46079</v>
      </c>
      <c r="AB10" s="30">
        <f t="shared" si="2"/>
        <v>46080</v>
      </c>
      <c r="AC10" s="30">
        <f t="shared" si="2"/>
        <v>46081</v>
      </c>
      <c r="AD10" s="30">
        <f t="shared" si="2"/>
        <v>46082</v>
      </c>
      <c r="AE10" s="30">
        <f t="shared" si="2"/>
        <v>46083</v>
      </c>
      <c r="AF10" s="30">
        <f t="shared" si="2"/>
        <v>46084</v>
      </c>
      <c r="AG10" s="30">
        <f t="shared" si="2"/>
        <v>46085</v>
      </c>
      <c r="AH10" s="30">
        <f t="shared" si="2"/>
        <v>46086</v>
      </c>
      <c r="AI10" s="30">
        <f t="shared" si="2"/>
        <v>46087</v>
      </c>
      <c r="AJ10" s="30">
        <f t="shared" si="2"/>
        <v>46088</v>
      </c>
      <c r="AK10" s="30">
        <f t="shared" si="2"/>
        <v>46089</v>
      </c>
      <c r="AL10" s="30">
        <f t="shared" si="2"/>
        <v>46090</v>
      </c>
    </row>
    <row r="11" spans="1:48" s="3" customFormat="1" x14ac:dyDescent="0.25">
      <c r="A11" s="11"/>
      <c r="B11" s="31"/>
      <c r="C11" s="29" t="s">
        <v>33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3"/>
      <c r="Q11" s="31"/>
      <c r="R11" s="31"/>
      <c r="S11" s="31"/>
      <c r="T11" s="31"/>
      <c r="U11" s="31"/>
      <c r="V11" s="31"/>
      <c r="W11" s="33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N11" s="36" t="s">
        <v>53</v>
      </c>
    </row>
    <row r="12" spans="1:48" s="3" customFormat="1" x14ac:dyDescent="0.25">
      <c r="A12" s="1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3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N12" s="5"/>
    </row>
    <row r="13" spans="1:48" s="3" customFormat="1" ht="17.399999999999999" x14ac:dyDescent="0.3">
      <c r="B13" s="28" t="str">
        <f>INDEX($AO$54:$AO$65,MONTH(A14))&amp;IF($AP$17&lt;&gt;1," "&amp;YEAR(A14),"")</f>
        <v>MARCH</v>
      </c>
      <c r="C13" s="24"/>
      <c r="D13" s="24"/>
      <c r="E13" s="24"/>
      <c r="F13" s="24"/>
      <c r="G13" s="23"/>
      <c r="H13" s="23"/>
      <c r="I13" s="24"/>
      <c r="J13" s="24"/>
      <c r="K13" s="24"/>
      <c r="L13" s="24"/>
      <c r="M13" s="24"/>
      <c r="N13" s="23"/>
      <c r="O13" s="23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N13" s="21" t="s">
        <v>28</v>
      </c>
      <c r="AO13" s="1"/>
      <c r="AP13" s="1"/>
      <c r="AQ13" s="6"/>
    </row>
    <row r="14" spans="1:48" s="3" customFormat="1" ht="15" x14ac:dyDescent="0.25">
      <c r="A14" s="9">
        <f>DATE($AP$14,$AP$17+2,1)</f>
        <v>46082</v>
      </c>
      <c r="B14" s="30">
        <f>$A14-(WEEKDAY($A14,1)-($AP$20-1))-IF((WEEKDAY($A14,1)-($AP$20-1))&lt;=0,7,0)+1</f>
        <v>46082</v>
      </c>
      <c r="C14" s="30">
        <f>B14+1</f>
        <v>46083</v>
      </c>
      <c r="D14" s="30">
        <f t="shared" ref="D14:AL14" si="3">C14+1</f>
        <v>46084</v>
      </c>
      <c r="E14" s="30">
        <f t="shared" si="3"/>
        <v>46085</v>
      </c>
      <c r="F14" s="30">
        <f t="shared" si="3"/>
        <v>46086</v>
      </c>
      <c r="G14" s="30">
        <f t="shared" si="3"/>
        <v>46087</v>
      </c>
      <c r="H14" s="30">
        <f t="shared" si="3"/>
        <v>46088</v>
      </c>
      <c r="I14" s="30">
        <f t="shared" si="3"/>
        <v>46089</v>
      </c>
      <c r="J14" s="30">
        <f t="shared" si="3"/>
        <v>46090</v>
      </c>
      <c r="K14" s="30">
        <f t="shared" si="3"/>
        <v>46091</v>
      </c>
      <c r="L14" s="30">
        <f t="shared" si="3"/>
        <v>46092</v>
      </c>
      <c r="M14" s="30">
        <f t="shared" si="3"/>
        <v>46093</v>
      </c>
      <c r="N14" s="30">
        <f t="shared" si="3"/>
        <v>46094</v>
      </c>
      <c r="O14" s="30">
        <f t="shared" si="3"/>
        <v>46095</v>
      </c>
      <c r="P14" s="30">
        <f t="shared" si="3"/>
        <v>46096</v>
      </c>
      <c r="Q14" s="30">
        <f t="shared" si="3"/>
        <v>46097</v>
      </c>
      <c r="R14" s="30">
        <f t="shared" si="3"/>
        <v>46098</v>
      </c>
      <c r="S14" s="30">
        <f t="shared" si="3"/>
        <v>46099</v>
      </c>
      <c r="T14" s="30">
        <f t="shared" si="3"/>
        <v>46100</v>
      </c>
      <c r="U14" s="30">
        <f t="shared" si="3"/>
        <v>46101</v>
      </c>
      <c r="V14" s="30">
        <f t="shared" si="3"/>
        <v>46102</v>
      </c>
      <c r="W14" s="30">
        <f t="shared" si="3"/>
        <v>46103</v>
      </c>
      <c r="X14" s="30">
        <f t="shared" si="3"/>
        <v>46104</v>
      </c>
      <c r="Y14" s="30">
        <f t="shared" si="3"/>
        <v>46105</v>
      </c>
      <c r="Z14" s="30">
        <f t="shared" si="3"/>
        <v>46106</v>
      </c>
      <c r="AA14" s="30">
        <f t="shared" si="3"/>
        <v>46107</v>
      </c>
      <c r="AB14" s="30">
        <f t="shared" si="3"/>
        <v>46108</v>
      </c>
      <c r="AC14" s="30">
        <f t="shared" si="3"/>
        <v>46109</v>
      </c>
      <c r="AD14" s="30">
        <f t="shared" si="3"/>
        <v>46110</v>
      </c>
      <c r="AE14" s="30">
        <f t="shared" si="3"/>
        <v>46111</v>
      </c>
      <c r="AF14" s="30">
        <f t="shared" si="3"/>
        <v>46112</v>
      </c>
      <c r="AG14" s="30">
        <f t="shared" si="3"/>
        <v>46113</v>
      </c>
      <c r="AH14" s="30">
        <f t="shared" si="3"/>
        <v>46114</v>
      </c>
      <c r="AI14" s="30">
        <f t="shared" si="3"/>
        <v>46115</v>
      </c>
      <c r="AJ14" s="30">
        <f t="shared" si="3"/>
        <v>46116</v>
      </c>
      <c r="AK14" s="30">
        <f t="shared" si="3"/>
        <v>46117</v>
      </c>
      <c r="AL14" s="30">
        <f t="shared" si="3"/>
        <v>46118</v>
      </c>
      <c r="AO14" s="20" t="s">
        <v>0</v>
      </c>
      <c r="AP14" s="26">
        <v>2026</v>
      </c>
      <c r="AQ14" s="5"/>
      <c r="AV14" s="16"/>
    </row>
    <row r="15" spans="1:48" s="3" customFormat="1" x14ac:dyDescent="0.25">
      <c r="A15" s="1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2" t="s">
        <v>41</v>
      </c>
      <c r="N15" s="32"/>
      <c r="O15" s="31"/>
      <c r="P15" s="33"/>
      <c r="Q15" s="31"/>
      <c r="R15" s="33"/>
      <c r="S15" s="31"/>
      <c r="T15" s="31"/>
      <c r="U15" s="31"/>
      <c r="V15" s="31"/>
      <c r="W15" s="31"/>
      <c r="X15" s="31"/>
      <c r="Y15" s="33"/>
      <c r="Z15" s="31"/>
      <c r="AA15" s="33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N15" s="1"/>
      <c r="AO15" s="5"/>
      <c r="AP15" s="5"/>
      <c r="AQ15" s="5"/>
    </row>
    <row r="16" spans="1:48" s="3" customFormat="1" x14ac:dyDescent="0.25"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3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N16" s="1"/>
      <c r="AQ16" s="5"/>
    </row>
    <row r="17" spans="1:45" s="3" customFormat="1" ht="17.399999999999999" x14ac:dyDescent="0.3">
      <c r="B17" s="28" t="str">
        <f>INDEX($AO$54:$AO$65,MONTH(A18))&amp;IF($AP$17&lt;&gt;1," "&amp;YEAR(A18),"")</f>
        <v>APRIL</v>
      </c>
      <c r="C17" s="24"/>
      <c r="D17" s="24"/>
      <c r="E17" s="24"/>
      <c r="F17" s="24"/>
      <c r="G17" s="23"/>
      <c r="H17" s="23"/>
      <c r="I17" s="24"/>
      <c r="J17" s="24"/>
      <c r="K17" s="24"/>
      <c r="L17" s="24"/>
      <c r="M17" s="24"/>
      <c r="N17" s="23"/>
      <c r="O17" s="23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N17" s="1"/>
      <c r="AO17" s="20" t="s">
        <v>2</v>
      </c>
      <c r="AP17" s="26">
        <v>1</v>
      </c>
      <c r="AQ17" s="5"/>
    </row>
    <row r="18" spans="1:45" s="3" customFormat="1" ht="15" x14ac:dyDescent="0.25">
      <c r="A18" s="9">
        <f>DATE($AP$14,$AP$17+3,1)</f>
        <v>46113</v>
      </c>
      <c r="B18" s="30">
        <f>$A18-(WEEKDAY($A18,1)-($AP$20-1))-IF((WEEKDAY($A18,1)-($AP$20-1))&lt;=0,7,0)+1</f>
        <v>46110</v>
      </c>
      <c r="C18" s="30">
        <f>B18+1</f>
        <v>46111</v>
      </c>
      <c r="D18" s="30">
        <f t="shared" ref="D18:AL18" si="4">C18+1</f>
        <v>46112</v>
      </c>
      <c r="E18" s="30">
        <f t="shared" si="4"/>
        <v>46113</v>
      </c>
      <c r="F18" s="30">
        <f t="shared" si="4"/>
        <v>46114</v>
      </c>
      <c r="G18" s="30">
        <f t="shared" si="4"/>
        <v>46115</v>
      </c>
      <c r="H18" s="30">
        <f t="shared" si="4"/>
        <v>46116</v>
      </c>
      <c r="I18" s="30">
        <f t="shared" si="4"/>
        <v>46117</v>
      </c>
      <c r="J18" s="30">
        <f t="shared" si="4"/>
        <v>46118</v>
      </c>
      <c r="K18" s="30">
        <f t="shared" si="4"/>
        <v>46119</v>
      </c>
      <c r="L18" s="30">
        <f t="shared" si="4"/>
        <v>46120</v>
      </c>
      <c r="M18" s="30">
        <f t="shared" si="4"/>
        <v>46121</v>
      </c>
      <c r="N18" s="30">
        <f t="shared" si="4"/>
        <v>46122</v>
      </c>
      <c r="O18" s="30">
        <f t="shared" si="4"/>
        <v>46123</v>
      </c>
      <c r="P18" s="30">
        <f t="shared" si="4"/>
        <v>46124</v>
      </c>
      <c r="Q18" s="30">
        <f t="shared" si="4"/>
        <v>46125</v>
      </c>
      <c r="R18" s="30">
        <f t="shared" si="4"/>
        <v>46126</v>
      </c>
      <c r="S18" s="30">
        <f t="shared" si="4"/>
        <v>46127</v>
      </c>
      <c r="T18" s="30">
        <f t="shared" si="4"/>
        <v>46128</v>
      </c>
      <c r="U18" s="30">
        <f t="shared" si="4"/>
        <v>46129</v>
      </c>
      <c r="V18" s="30">
        <f t="shared" si="4"/>
        <v>46130</v>
      </c>
      <c r="W18" s="30">
        <f t="shared" si="4"/>
        <v>46131</v>
      </c>
      <c r="X18" s="30">
        <f t="shared" si="4"/>
        <v>46132</v>
      </c>
      <c r="Y18" s="30">
        <f t="shared" si="4"/>
        <v>46133</v>
      </c>
      <c r="Z18" s="30">
        <f t="shared" si="4"/>
        <v>46134</v>
      </c>
      <c r="AA18" s="30">
        <f t="shared" si="4"/>
        <v>46135</v>
      </c>
      <c r="AB18" s="30">
        <f t="shared" si="4"/>
        <v>46136</v>
      </c>
      <c r="AC18" s="30">
        <f t="shared" si="4"/>
        <v>46137</v>
      </c>
      <c r="AD18" s="30">
        <f t="shared" si="4"/>
        <v>46138</v>
      </c>
      <c r="AE18" s="30">
        <f t="shared" si="4"/>
        <v>46139</v>
      </c>
      <c r="AF18" s="30">
        <f t="shared" si="4"/>
        <v>46140</v>
      </c>
      <c r="AG18" s="30">
        <f t="shared" si="4"/>
        <v>46141</v>
      </c>
      <c r="AH18" s="30">
        <f t="shared" si="4"/>
        <v>46142</v>
      </c>
      <c r="AI18" s="30">
        <f t="shared" si="4"/>
        <v>46143</v>
      </c>
      <c r="AJ18" s="30">
        <f t="shared" si="4"/>
        <v>46144</v>
      </c>
      <c r="AK18" s="30">
        <f t="shared" si="4"/>
        <v>46145</v>
      </c>
      <c r="AL18" s="30">
        <f t="shared" si="4"/>
        <v>46146</v>
      </c>
      <c r="AN18" s="1"/>
      <c r="AQ18" s="5"/>
    </row>
    <row r="19" spans="1:45" s="3" customFormat="1" ht="15" x14ac:dyDescent="0.25"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3"/>
      <c r="Q19" s="29" t="s">
        <v>42</v>
      </c>
      <c r="R19" s="31"/>
      <c r="S19" s="31"/>
      <c r="T19" s="31"/>
      <c r="U19" s="31"/>
      <c r="V19" s="31"/>
      <c r="W19" s="33"/>
      <c r="X19" s="31"/>
      <c r="Y19" s="31"/>
      <c r="Z19" s="31"/>
      <c r="AA19" s="31"/>
      <c r="AB19" s="31"/>
      <c r="AC19" s="31"/>
      <c r="AD19" s="31"/>
      <c r="AE19" s="32"/>
      <c r="AF19" s="34" t="s">
        <v>43</v>
      </c>
      <c r="AG19" s="31"/>
      <c r="AH19" s="29" t="s">
        <v>35</v>
      </c>
      <c r="AI19" s="31"/>
      <c r="AJ19" s="31"/>
      <c r="AK19" s="31"/>
      <c r="AL19" s="31"/>
      <c r="AN19" s="21" t="s">
        <v>29</v>
      </c>
      <c r="AO19" s="6"/>
      <c r="AP19" s="6"/>
      <c r="AQ19" s="5"/>
    </row>
    <row r="20" spans="1:45" s="3" customFormat="1" ht="13.8" x14ac:dyDescent="0.25">
      <c r="A20" s="1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3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O20" s="20" t="s">
        <v>3</v>
      </c>
      <c r="AP20" s="26">
        <v>1</v>
      </c>
      <c r="AQ20" s="6"/>
    </row>
    <row r="21" spans="1:45" s="3" customFormat="1" ht="17.399999999999999" x14ac:dyDescent="0.3">
      <c r="B21" s="28" t="str">
        <f>INDEX($AO$54:$AO$65,MONTH(A22))&amp;IF($AP$17&lt;&gt;1," "&amp;YEAR(A22),"")</f>
        <v>MAY</v>
      </c>
      <c r="C21" s="24"/>
      <c r="D21" s="24"/>
      <c r="E21" s="24"/>
      <c r="F21" s="24"/>
      <c r="G21" s="23"/>
      <c r="H21" s="23"/>
      <c r="I21" s="24"/>
      <c r="J21" s="24"/>
      <c r="K21" s="24"/>
      <c r="L21" s="24"/>
      <c r="M21" s="24"/>
      <c r="N21" s="23"/>
      <c r="O21" s="23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N21" s="5"/>
      <c r="AO21" s="1"/>
      <c r="AP21" s="1"/>
      <c r="AQ21" s="5"/>
    </row>
    <row r="22" spans="1:45" s="3" customFormat="1" ht="15" x14ac:dyDescent="0.25">
      <c r="A22" s="9">
        <f>DATE($AP$14,$AP$17+4,1)</f>
        <v>46143</v>
      </c>
      <c r="B22" s="30">
        <f>$A22-(WEEKDAY($A22,1)-($AP$20-1))-IF((WEEKDAY($A22,1)-($AP$20-1))&lt;=0,7,0)+1</f>
        <v>46138</v>
      </c>
      <c r="C22" s="30">
        <f>B22+1</f>
        <v>46139</v>
      </c>
      <c r="D22" s="30">
        <f t="shared" ref="D22:AL22" si="5">C22+1</f>
        <v>46140</v>
      </c>
      <c r="E22" s="30">
        <f t="shared" si="5"/>
        <v>46141</v>
      </c>
      <c r="F22" s="30">
        <f t="shared" si="5"/>
        <v>46142</v>
      </c>
      <c r="G22" s="30">
        <f t="shared" si="5"/>
        <v>46143</v>
      </c>
      <c r="H22" s="30">
        <f t="shared" si="5"/>
        <v>46144</v>
      </c>
      <c r="I22" s="30">
        <f t="shared" si="5"/>
        <v>46145</v>
      </c>
      <c r="J22" s="30">
        <f t="shared" si="5"/>
        <v>46146</v>
      </c>
      <c r="K22" s="30">
        <f t="shared" si="5"/>
        <v>46147</v>
      </c>
      <c r="L22" s="30">
        <f t="shared" si="5"/>
        <v>46148</v>
      </c>
      <c r="M22" s="30">
        <f t="shared" si="5"/>
        <v>46149</v>
      </c>
      <c r="N22" s="30">
        <f t="shared" si="5"/>
        <v>46150</v>
      </c>
      <c r="O22" s="30">
        <f t="shared" si="5"/>
        <v>46151</v>
      </c>
      <c r="P22" s="30">
        <f t="shared" si="5"/>
        <v>46152</v>
      </c>
      <c r="Q22" s="30">
        <f t="shared" si="5"/>
        <v>46153</v>
      </c>
      <c r="R22" s="30">
        <f t="shared" si="5"/>
        <v>46154</v>
      </c>
      <c r="S22" s="30">
        <f t="shared" si="5"/>
        <v>46155</v>
      </c>
      <c r="T22" s="30">
        <f t="shared" si="5"/>
        <v>46156</v>
      </c>
      <c r="U22" s="30">
        <f t="shared" si="5"/>
        <v>46157</v>
      </c>
      <c r="V22" s="30">
        <f t="shared" si="5"/>
        <v>46158</v>
      </c>
      <c r="W22" s="30">
        <f t="shared" si="5"/>
        <v>46159</v>
      </c>
      <c r="X22" s="30">
        <f t="shared" si="5"/>
        <v>46160</v>
      </c>
      <c r="Y22" s="30">
        <f t="shared" si="5"/>
        <v>46161</v>
      </c>
      <c r="Z22" s="30">
        <f t="shared" si="5"/>
        <v>46162</v>
      </c>
      <c r="AA22" s="30">
        <f t="shared" si="5"/>
        <v>46163</v>
      </c>
      <c r="AB22" s="30">
        <f t="shared" si="5"/>
        <v>46164</v>
      </c>
      <c r="AC22" s="30">
        <f t="shared" si="5"/>
        <v>46165</v>
      </c>
      <c r="AD22" s="30">
        <f t="shared" si="5"/>
        <v>46166</v>
      </c>
      <c r="AE22" s="30">
        <f t="shared" si="5"/>
        <v>46167</v>
      </c>
      <c r="AF22" s="30">
        <f t="shared" si="5"/>
        <v>46168</v>
      </c>
      <c r="AG22" s="30">
        <f t="shared" si="5"/>
        <v>46169</v>
      </c>
      <c r="AH22" s="30">
        <f t="shared" si="5"/>
        <v>46170</v>
      </c>
      <c r="AI22" s="30">
        <f t="shared" si="5"/>
        <v>46171</v>
      </c>
      <c r="AJ22" s="30">
        <f t="shared" si="5"/>
        <v>46172</v>
      </c>
      <c r="AK22" s="30">
        <f t="shared" si="5"/>
        <v>46173</v>
      </c>
      <c r="AL22" s="30">
        <f t="shared" si="5"/>
        <v>46174</v>
      </c>
      <c r="AN22" s="21" t="s">
        <v>30</v>
      </c>
      <c r="AO22" s="6"/>
      <c r="AP22" s="6"/>
      <c r="AQ22" s="5"/>
      <c r="AS22" s="11"/>
    </row>
    <row r="23" spans="1:45" s="3" customFormat="1" ht="13.8" x14ac:dyDescent="0.25">
      <c r="A23" s="1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3"/>
      <c r="Q23" s="31"/>
      <c r="R23" s="31"/>
      <c r="S23" s="31"/>
      <c r="T23" s="31"/>
      <c r="U23" s="31"/>
      <c r="V23" s="31"/>
      <c r="W23" s="33"/>
      <c r="X23" s="32"/>
      <c r="Y23" s="32"/>
      <c r="Z23" s="32"/>
      <c r="AA23" s="32"/>
      <c r="AB23" s="32" t="s">
        <v>44</v>
      </c>
      <c r="AC23" s="32"/>
      <c r="AD23" s="32"/>
      <c r="AE23" s="32"/>
      <c r="AF23" s="32"/>
      <c r="AG23" s="32"/>
      <c r="AH23" s="32"/>
      <c r="AI23" s="32"/>
      <c r="AJ23" s="31"/>
      <c r="AK23" s="31"/>
      <c r="AL23" s="31"/>
      <c r="AN23" s="1"/>
      <c r="AO23" s="20" t="s">
        <v>27</v>
      </c>
      <c r="AP23" s="25" t="s">
        <v>9</v>
      </c>
      <c r="AQ23" s="5"/>
      <c r="AS23" s="11"/>
    </row>
    <row r="24" spans="1:45" s="3" customFormat="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Q24" s="5"/>
      <c r="AS24" s="11"/>
    </row>
    <row r="25" spans="1:45" s="3" customFormat="1" ht="17.399999999999999" x14ac:dyDescent="0.3">
      <c r="B25" s="28" t="str">
        <f>INDEX($AO$54:$AO$65,MONTH(A26))&amp;IF($AP$17&lt;&gt;1," "&amp;YEAR(A26),"")</f>
        <v>JUNE</v>
      </c>
      <c r="C25" s="24"/>
      <c r="D25" s="24"/>
      <c r="E25" s="24"/>
      <c r="F25" s="24"/>
      <c r="G25" s="23"/>
      <c r="H25" s="23"/>
      <c r="I25" s="24"/>
      <c r="J25" s="24"/>
      <c r="K25" s="24"/>
      <c r="L25" s="24"/>
      <c r="M25" s="24"/>
      <c r="N25" s="23"/>
      <c r="O25" s="23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N25" s="21" t="s">
        <v>31</v>
      </c>
      <c r="AQ25" s="5"/>
      <c r="AS25" s="11"/>
    </row>
    <row r="26" spans="1:45" s="3" customFormat="1" ht="15" x14ac:dyDescent="0.25">
      <c r="A26" s="9">
        <f>DATE($AP$14,$AP$17+5,1)</f>
        <v>46174</v>
      </c>
      <c r="B26" s="30">
        <f>$A26-(WEEKDAY($A26,1)-($AP$20-1))-IF((WEEKDAY($A26,1)-($AP$20-1))&lt;=0,7,0)+1</f>
        <v>46173</v>
      </c>
      <c r="C26" s="30">
        <f>B26+1</f>
        <v>46174</v>
      </c>
      <c r="D26" s="30">
        <f t="shared" ref="D26:AL26" si="6">C26+1</f>
        <v>46175</v>
      </c>
      <c r="E26" s="30">
        <f t="shared" si="6"/>
        <v>46176</v>
      </c>
      <c r="F26" s="30">
        <f t="shared" si="6"/>
        <v>46177</v>
      </c>
      <c r="G26" s="30">
        <f t="shared" si="6"/>
        <v>46178</v>
      </c>
      <c r="H26" s="30">
        <f t="shared" si="6"/>
        <v>46179</v>
      </c>
      <c r="I26" s="30">
        <f t="shared" si="6"/>
        <v>46180</v>
      </c>
      <c r="J26" s="30">
        <f t="shared" si="6"/>
        <v>46181</v>
      </c>
      <c r="K26" s="30">
        <f t="shared" si="6"/>
        <v>46182</v>
      </c>
      <c r="L26" s="30">
        <f t="shared" si="6"/>
        <v>46183</v>
      </c>
      <c r="M26" s="30">
        <f t="shared" si="6"/>
        <v>46184</v>
      </c>
      <c r="N26" s="30">
        <f t="shared" si="6"/>
        <v>46185</v>
      </c>
      <c r="O26" s="30">
        <f t="shared" si="6"/>
        <v>46186</v>
      </c>
      <c r="P26" s="30">
        <f t="shared" si="6"/>
        <v>46187</v>
      </c>
      <c r="Q26" s="30">
        <f t="shared" si="6"/>
        <v>46188</v>
      </c>
      <c r="R26" s="30">
        <f t="shared" si="6"/>
        <v>46189</v>
      </c>
      <c r="S26" s="30">
        <f t="shared" si="6"/>
        <v>46190</v>
      </c>
      <c r="T26" s="30">
        <f t="shared" si="6"/>
        <v>46191</v>
      </c>
      <c r="U26" s="30">
        <f t="shared" si="6"/>
        <v>46192</v>
      </c>
      <c r="V26" s="30">
        <f t="shared" si="6"/>
        <v>46193</v>
      </c>
      <c r="W26" s="30">
        <f t="shared" si="6"/>
        <v>46194</v>
      </c>
      <c r="X26" s="30">
        <f t="shared" si="6"/>
        <v>46195</v>
      </c>
      <c r="Y26" s="30">
        <f t="shared" si="6"/>
        <v>46196</v>
      </c>
      <c r="Z26" s="30">
        <f t="shared" si="6"/>
        <v>46197</v>
      </c>
      <c r="AA26" s="30">
        <f t="shared" si="6"/>
        <v>46198</v>
      </c>
      <c r="AB26" s="30">
        <f t="shared" si="6"/>
        <v>46199</v>
      </c>
      <c r="AC26" s="30">
        <f t="shared" si="6"/>
        <v>46200</v>
      </c>
      <c r="AD26" s="30">
        <f t="shared" si="6"/>
        <v>46201</v>
      </c>
      <c r="AE26" s="30">
        <f t="shared" si="6"/>
        <v>46202</v>
      </c>
      <c r="AF26" s="30">
        <f t="shared" si="6"/>
        <v>46203</v>
      </c>
      <c r="AG26" s="30">
        <f t="shared" si="6"/>
        <v>46204</v>
      </c>
      <c r="AH26" s="30">
        <f t="shared" si="6"/>
        <v>46205</v>
      </c>
      <c r="AI26" s="30">
        <f t="shared" si="6"/>
        <v>46206</v>
      </c>
      <c r="AJ26" s="30">
        <f t="shared" si="6"/>
        <v>46207</v>
      </c>
      <c r="AK26" s="30">
        <f t="shared" si="6"/>
        <v>46208</v>
      </c>
      <c r="AL26" s="30">
        <f t="shared" si="6"/>
        <v>46209</v>
      </c>
      <c r="AN26" s="5"/>
      <c r="AO26" s="7" t="s">
        <v>26</v>
      </c>
      <c r="AP26" s="1"/>
      <c r="AQ26" s="5"/>
    </row>
    <row r="27" spans="1:45" s="3" customFormat="1" x14ac:dyDescent="0.25">
      <c r="A27" s="11"/>
      <c r="B27" s="31"/>
      <c r="C27" s="31"/>
      <c r="D27" s="31"/>
      <c r="E27" s="32" t="s">
        <v>44</v>
      </c>
      <c r="F27" s="32"/>
      <c r="G27" s="32"/>
      <c r="H27" s="31"/>
      <c r="I27" s="31"/>
      <c r="J27" s="31"/>
      <c r="K27" s="32" t="s">
        <v>45</v>
      </c>
      <c r="L27" s="31"/>
      <c r="M27" s="31"/>
      <c r="N27" s="31"/>
      <c r="O27" s="31"/>
      <c r="P27" s="33"/>
      <c r="Q27" s="31"/>
      <c r="R27" s="31"/>
      <c r="S27" s="31"/>
      <c r="T27" s="31"/>
      <c r="U27" s="31"/>
      <c r="V27" s="31"/>
      <c r="W27" s="33"/>
      <c r="X27" s="29" t="s">
        <v>46</v>
      </c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N27" s="1"/>
      <c r="AO27" s="7"/>
    </row>
    <row r="28" spans="1:45" s="3" customFormat="1" ht="15" x14ac:dyDescent="0.25">
      <c r="B28" s="31"/>
      <c r="C28" s="31"/>
      <c r="D28" s="31"/>
      <c r="E28" s="31"/>
      <c r="F28" s="31"/>
      <c r="G28" s="31"/>
      <c r="H28" s="31"/>
      <c r="I28" s="31"/>
      <c r="J28" s="32" t="s">
        <v>47</v>
      </c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3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N28" s="21" t="s">
        <v>37</v>
      </c>
      <c r="AO28" s="1"/>
    </row>
    <row r="29" spans="1:45" s="3" customFormat="1" ht="17.399999999999999" x14ac:dyDescent="0.3">
      <c r="A29" s="11"/>
      <c r="B29" s="28" t="str">
        <f>INDEX($AO$54:$AO$65,MONTH(A30))&amp;IF($AP$17&lt;&gt;1," "&amp;YEAR(A30),"")</f>
        <v>JULY</v>
      </c>
      <c r="C29" s="24"/>
      <c r="D29" s="24"/>
      <c r="E29" s="24"/>
      <c r="F29" s="24"/>
      <c r="G29" s="23"/>
      <c r="H29" s="23"/>
      <c r="I29" s="24"/>
      <c r="J29" s="24"/>
      <c r="K29" s="24"/>
      <c r="L29" s="24"/>
      <c r="M29" s="24"/>
      <c r="N29" s="23"/>
      <c r="O29" s="23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N29" s="1"/>
      <c r="AO29" s="7"/>
      <c r="AR29" s="5"/>
    </row>
    <row r="30" spans="1:45" s="3" customFormat="1" ht="15" x14ac:dyDescent="0.25">
      <c r="A30" s="9">
        <f>DATE($AP$14,$AP$17+6,1)</f>
        <v>46204</v>
      </c>
      <c r="B30" s="30">
        <f>$A30-(WEEKDAY($A30,1)-($AP$20-1))-IF((WEEKDAY($A30,1)-($AP$20-1))&lt;=0,7,0)+1</f>
        <v>46201</v>
      </c>
      <c r="C30" s="30">
        <f>B30+1</f>
        <v>46202</v>
      </c>
      <c r="D30" s="30">
        <f t="shared" ref="D30:AL30" si="7">C30+1</f>
        <v>46203</v>
      </c>
      <c r="E30" s="30">
        <f t="shared" si="7"/>
        <v>46204</v>
      </c>
      <c r="F30" s="30">
        <f t="shared" si="7"/>
        <v>46205</v>
      </c>
      <c r="G30" s="30">
        <f t="shared" si="7"/>
        <v>46206</v>
      </c>
      <c r="H30" s="30">
        <f t="shared" si="7"/>
        <v>46207</v>
      </c>
      <c r="I30" s="30">
        <f t="shared" si="7"/>
        <v>46208</v>
      </c>
      <c r="J30" s="30">
        <f t="shared" si="7"/>
        <v>46209</v>
      </c>
      <c r="K30" s="30">
        <f t="shared" si="7"/>
        <v>46210</v>
      </c>
      <c r="L30" s="30">
        <f t="shared" si="7"/>
        <v>46211</v>
      </c>
      <c r="M30" s="30">
        <f t="shared" si="7"/>
        <v>46212</v>
      </c>
      <c r="N30" s="30">
        <f t="shared" si="7"/>
        <v>46213</v>
      </c>
      <c r="O30" s="30">
        <f t="shared" si="7"/>
        <v>46214</v>
      </c>
      <c r="P30" s="30">
        <f t="shared" si="7"/>
        <v>46215</v>
      </c>
      <c r="Q30" s="30">
        <f t="shared" si="7"/>
        <v>46216</v>
      </c>
      <c r="R30" s="30">
        <f t="shared" si="7"/>
        <v>46217</v>
      </c>
      <c r="S30" s="30">
        <f t="shared" si="7"/>
        <v>46218</v>
      </c>
      <c r="T30" s="30">
        <f t="shared" si="7"/>
        <v>46219</v>
      </c>
      <c r="U30" s="30">
        <f t="shared" si="7"/>
        <v>46220</v>
      </c>
      <c r="V30" s="30">
        <f t="shared" si="7"/>
        <v>46221</v>
      </c>
      <c r="W30" s="30">
        <f t="shared" si="7"/>
        <v>46222</v>
      </c>
      <c r="X30" s="30">
        <f t="shared" si="7"/>
        <v>46223</v>
      </c>
      <c r="Y30" s="30">
        <f t="shared" si="7"/>
        <v>46224</v>
      </c>
      <c r="Z30" s="30">
        <f t="shared" si="7"/>
        <v>46225</v>
      </c>
      <c r="AA30" s="30">
        <f t="shared" si="7"/>
        <v>46226</v>
      </c>
      <c r="AB30" s="30">
        <f t="shared" si="7"/>
        <v>46227</v>
      </c>
      <c r="AC30" s="30">
        <f t="shared" si="7"/>
        <v>46228</v>
      </c>
      <c r="AD30" s="30">
        <f t="shared" si="7"/>
        <v>46229</v>
      </c>
      <c r="AE30" s="30">
        <f t="shared" si="7"/>
        <v>46230</v>
      </c>
      <c r="AF30" s="30">
        <f t="shared" si="7"/>
        <v>46231</v>
      </c>
      <c r="AG30" s="30">
        <f t="shared" si="7"/>
        <v>46232</v>
      </c>
      <c r="AH30" s="30">
        <f t="shared" si="7"/>
        <v>46233</v>
      </c>
      <c r="AI30" s="30">
        <f t="shared" si="7"/>
        <v>46234</v>
      </c>
      <c r="AJ30" s="30">
        <f t="shared" si="7"/>
        <v>46235</v>
      </c>
      <c r="AK30" s="30">
        <f t="shared" si="7"/>
        <v>46236</v>
      </c>
      <c r="AL30" s="30">
        <f t="shared" si="7"/>
        <v>46237</v>
      </c>
      <c r="AN30" s="21" t="s">
        <v>36</v>
      </c>
      <c r="AO30" s="7"/>
      <c r="AQ30" s="5"/>
      <c r="AR30" s="5"/>
    </row>
    <row r="31" spans="1:45" s="3" customFormat="1" x14ac:dyDescent="0.25"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3"/>
      <c r="Q31" s="31"/>
      <c r="R31" s="31"/>
      <c r="S31" s="31"/>
      <c r="T31" s="31"/>
      <c r="U31" s="31"/>
      <c r="V31" s="31"/>
      <c r="W31" s="33"/>
      <c r="X31" s="29" t="s">
        <v>32</v>
      </c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O31" s="1"/>
      <c r="AP31" s="1"/>
      <c r="AQ31" s="5"/>
      <c r="AR31" s="6"/>
    </row>
    <row r="32" spans="1:45" s="3" customFormat="1" x14ac:dyDescent="0.25">
      <c r="A32" s="1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5"/>
      <c r="Y32" s="31"/>
      <c r="Z32" s="33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N32" s="1"/>
      <c r="AP32" s="1"/>
      <c r="AQ32" s="5"/>
      <c r="AR32" s="5"/>
    </row>
    <row r="33" spans="1:44" s="3" customFormat="1" ht="17.399999999999999" x14ac:dyDescent="0.3">
      <c r="A33" s="11"/>
      <c r="B33" s="28" t="str">
        <f>INDEX($AO$54:$AO$65,MONTH(A34))&amp;IF($AP$17&lt;&gt;1," "&amp;YEAR(A34),"")</f>
        <v>AUGUST</v>
      </c>
      <c r="C33" s="24"/>
      <c r="D33" s="24"/>
      <c r="E33" s="24"/>
      <c r="F33" s="24"/>
      <c r="G33" s="23"/>
      <c r="H33" s="23"/>
      <c r="I33" s="24"/>
      <c r="J33" s="24"/>
      <c r="K33" s="24"/>
      <c r="L33" s="24"/>
      <c r="M33" s="24"/>
      <c r="N33" s="23"/>
      <c r="O33" s="23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N33" s="1"/>
      <c r="AP33" s="1"/>
      <c r="AQ33" s="5"/>
      <c r="AR33" s="5"/>
    </row>
    <row r="34" spans="1:44" s="3" customFormat="1" ht="15" x14ac:dyDescent="0.25">
      <c r="A34" s="9">
        <f>DATE($AP$14,$AP$17+7,1)</f>
        <v>46235</v>
      </c>
      <c r="B34" s="30">
        <f>$A34-(WEEKDAY($A34,1)-($AP$20-1))-IF((WEEKDAY($A34,1)-($AP$20-1))&lt;=0,7,0)+1</f>
        <v>46229</v>
      </c>
      <c r="C34" s="30">
        <f>B34+1</f>
        <v>46230</v>
      </c>
      <c r="D34" s="30">
        <f t="shared" ref="D34:AL34" si="8">C34+1</f>
        <v>46231</v>
      </c>
      <c r="E34" s="30">
        <f t="shared" si="8"/>
        <v>46232</v>
      </c>
      <c r="F34" s="30">
        <f t="shared" si="8"/>
        <v>46233</v>
      </c>
      <c r="G34" s="30">
        <f t="shared" si="8"/>
        <v>46234</v>
      </c>
      <c r="H34" s="30">
        <f t="shared" si="8"/>
        <v>46235</v>
      </c>
      <c r="I34" s="30">
        <f t="shared" si="8"/>
        <v>46236</v>
      </c>
      <c r="J34" s="30">
        <f t="shared" si="8"/>
        <v>46237</v>
      </c>
      <c r="K34" s="30">
        <f t="shared" si="8"/>
        <v>46238</v>
      </c>
      <c r="L34" s="30">
        <f t="shared" si="8"/>
        <v>46239</v>
      </c>
      <c r="M34" s="30">
        <f t="shared" si="8"/>
        <v>46240</v>
      </c>
      <c r="N34" s="30">
        <f t="shared" si="8"/>
        <v>46241</v>
      </c>
      <c r="O34" s="30">
        <f t="shared" si="8"/>
        <v>46242</v>
      </c>
      <c r="P34" s="30">
        <f t="shared" si="8"/>
        <v>46243</v>
      </c>
      <c r="Q34" s="30">
        <f t="shared" si="8"/>
        <v>46244</v>
      </c>
      <c r="R34" s="30">
        <f t="shared" si="8"/>
        <v>46245</v>
      </c>
      <c r="S34" s="30">
        <f t="shared" si="8"/>
        <v>46246</v>
      </c>
      <c r="T34" s="30">
        <f t="shared" si="8"/>
        <v>46247</v>
      </c>
      <c r="U34" s="30">
        <f t="shared" si="8"/>
        <v>46248</v>
      </c>
      <c r="V34" s="30">
        <f t="shared" si="8"/>
        <v>46249</v>
      </c>
      <c r="W34" s="30">
        <f t="shared" si="8"/>
        <v>46250</v>
      </c>
      <c r="X34" s="30">
        <f t="shared" si="8"/>
        <v>46251</v>
      </c>
      <c r="Y34" s="30">
        <f t="shared" si="8"/>
        <v>46252</v>
      </c>
      <c r="Z34" s="30">
        <f t="shared" si="8"/>
        <v>46253</v>
      </c>
      <c r="AA34" s="30">
        <f t="shared" si="8"/>
        <v>46254</v>
      </c>
      <c r="AB34" s="30">
        <f t="shared" si="8"/>
        <v>46255</v>
      </c>
      <c r="AC34" s="30">
        <f t="shared" si="8"/>
        <v>46256</v>
      </c>
      <c r="AD34" s="30">
        <f t="shared" si="8"/>
        <v>46257</v>
      </c>
      <c r="AE34" s="30">
        <f t="shared" si="8"/>
        <v>46258</v>
      </c>
      <c r="AF34" s="30">
        <f t="shared" si="8"/>
        <v>46259</v>
      </c>
      <c r="AG34" s="30">
        <f t="shared" si="8"/>
        <v>46260</v>
      </c>
      <c r="AH34" s="30">
        <f t="shared" si="8"/>
        <v>46261</v>
      </c>
      <c r="AI34" s="30">
        <f t="shared" si="8"/>
        <v>46262</v>
      </c>
      <c r="AJ34" s="30">
        <f t="shared" si="8"/>
        <v>46263</v>
      </c>
      <c r="AK34" s="30">
        <f t="shared" si="8"/>
        <v>46264</v>
      </c>
      <c r="AL34" s="30">
        <f t="shared" si="8"/>
        <v>46265</v>
      </c>
      <c r="AQ34" s="5"/>
      <c r="AR34" s="5"/>
    </row>
    <row r="35" spans="1:44" s="3" customFormat="1" x14ac:dyDescent="0.25">
      <c r="A35" s="11"/>
      <c r="B35" s="31"/>
      <c r="C35" s="31"/>
      <c r="D35" s="31"/>
      <c r="E35" s="31"/>
      <c r="F35" s="31"/>
      <c r="G35" s="31"/>
      <c r="H35" s="31"/>
      <c r="I35" s="31"/>
      <c r="J35" s="32" t="s">
        <v>48</v>
      </c>
      <c r="K35" s="32"/>
      <c r="L35" s="32"/>
      <c r="M35" s="32"/>
      <c r="N35" s="32"/>
      <c r="O35" s="31"/>
      <c r="P35" s="33"/>
      <c r="Q35" s="31"/>
      <c r="R35" s="31"/>
      <c r="S35" s="31"/>
      <c r="T35" s="31"/>
      <c r="U35" s="31"/>
      <c r="V35" s="31"/>
      <c r="W35" s="33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N35" s="1"/>
      <c r="AP35" s="1"/>
      <c r="AQ35" s="5"/>
      <c r="AR35" s="5"/>
    </row>
    <row r="36" spans="1:44" s="3" customFormat="1" x14ac:dyDescent="0.25">
      <c r="A36" s="1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3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N36" s="1"/>
      <c r="AP36" s="1"/>
      <c r="AQ36" s="5"/>
      <c r="AR36" s="5"/>
    </row>
    <row r="37" spans="1:44" s="3" customFormat="1" ht="17.399999999999999" x14ac:dyDescent="0.3">
      <c r="A37" s="11"/>
      <c r="B37" s="28" t="str">
        <f>INDEX($AO$54:$AO$65,MONTH(A38))&amp;IF($AP$17&lt;&gt;1," "&amp;YEAR(A38),"")</f>
        <v>SEPTEMBER</v>
      </c>
      <c r="C37" s="24"/>
      <c r="D37" s="24"/>
      <c r="E37" s="24"/>
      <c r="F37" s="24"/>
      <c r="G37" s="23"/>
      <c r="H37" s="23"/>
      <c r="I37" s="24"/>
      <c r="J37" s="24"/>
      <c r="K37" s="24"/>
      <c r="L37" s="24"/>
      <c r="M37" s="24"/>
      <c r="N37" s="23"/>
      <c r="O37" s="23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Q37" s="5"/>
    </row>
    <row r="38" spans="1:44" s="3" customFormat="1" ht="15" x14ac:dyDescent="0.25">
      <c r="A38" s="9">
        <f>DATE($AP$14,$AP$17+8,1)</f>
        <v>46266</v>
      </c>
      <c r="B38" s="30">
        <f>$A38-(WEEKDAY($A38,1)-($AP$20-1))-IF((WEEKDAY($A38,1)-($AP$20-1))&lt;=0,7,0)+1</f>
        <v>46264</v>
      </c>
      <c r="C38" s="30">
        <f>B38+1</f>
        <v>46265</v>
      </c>
      <c r="D38" s="30">
        <f t="shared" ref="D38:AL38" si="9">C38+1</f>
        <v>46266</v>
      </c>
      <c r="E38" s="30">
        <f t="shared" si="9"/>
        <v>46267</v>
      </c>
      <c r="F38" s="30">
        <f t="shared" si="9"/>
        <v>46268</v>
      </c>
      <c r="G38" s="30">
        <f t="shared" si="9"/>
        <v>46269</v>
      </c>
      <c r="H38" s="30">
        <f t="shared" si="9"/>
        <v>46270</v>
      </c>
      <c r="I38" s="30">
        <f t="shared" si="9"/>
        <v>46271</v>
      </c>
      <c r="J38" s="30">
        <f t="shared" si="9"/>
        <v>46272</v>
      </c>
      <c r="K38" s="30">
        <f t="shared" si="9"/>
        <v>46273</v>
      </c>
      <c r="L38" s="30">
        <f t="shared" si="9"/>
        <v>46274</v>
      </c>
      <c r="M38" s="30">
        <f t="shared" si="9"/>
        <v>46275</v>
      </c>
      <c r="N38" s="30">
        <f t="shared" si="9"/>
        <v>46276</v>
      </c>
      <c r="O38" s="30">
        <f t="shared" si="9"/>
        <v>46277</v>
      </c>
      <c r="P38" s="30">
        <f t="shared" si="9"/>
        <v>46278</v>
      </c>
      <c r="Q38" s="30">
        <f t="shared" si="9"/>
        <v>46279</v>
      </c>
      <c r="R38" s="30">
        <f t="shared" si="9"/>
        <v>46280</v>
      </c>
      <c r="S38" s="30">
        <f t="shared" si="9"/>
        <v>46281</v>
      </c>
      <c r="T38" s="30">
        <f t="shared" si="9"/>
        <v>46282</v>
      </c>
      <c r="U38" s="30">
        <f t="shared" si="9"/>
        <v>46283</v>
      </c>
      <c r="V38" s="30">
        <f t="shared" si="9"/>
        <v>46284</v>
      </c>
      <c r="W38" s="30">
        <f t="shared" si="9"/>
        <v>46285</v>
      </c>
      <c r="X38" s="30">
        <f t="shared" si="9"/>
        <v>46286</v>
      </c>
      <c r="Y38" s="30">
        <f t="shared" si="9"/>
        <v>46287</v>
      </c>
      <c r="Z38" s="30">
        <f t="shared" si="9"/>
        <v>46288</v>
      </c>
      <c r="AA38" s="30">
        <f t="shared" si="9"/>
        <v>46289</v>
      </c>
      <c r="AB38" s="30">
        <f t="shared" si="9"/>
        <v>46290</v>
      </c>
      <c r="AC38" s="30">
        <f t="shared" si="9"/>
        <v>46291</v>
      </c>
      <c r="AD38" s="30">
        <f t="shared" si="9"/>
        <v>46292</v>
      </c>
      <c r="AE38" s="30">
        <f t="shared" si="9"/>
        <v>46293</v>
      </c>
      <c r="AF38" s="30">
        <f t="shared" si="9"/>
        <v>46294</v>
      </c>
      <c r="AG38" s="30">
        <f t="shared" si="9"/>
        <v>46295</v>
      </c>
      <c r="AH38" s="30">
        <f t="shared" si="9"/>
        <v>46296</v>
      </c>
      <c r="AI38" s="30">
        <f t="shared" si="9"/>
        <v>46297</v>
      </c>
      <c r="AJ38" s="30">
        <f t="shared" si="9"/>
        <v>46298</v>
      </c>
      <c r="AK38" s="30">
        <f t="shared" si="9"/>
        <v>46299</v>
      </c>
      <c r="AL38" s="30">
        <f t="shared" si="9"/>
        <v>46300</v>
      </c>
      <c r="AP38" s="5"/>
      <c r="AQ38" s="6"/>
    </row>
    <row r="39" spans="1:44" s="3" customFormat="1" x14ac:dyDescent="0.25">
      <c r="A39" s="1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29" t="s">
        <v>49</v>
      </c>
      <c r="O39" s="31"/>
      <c r="P39" s="33"/>
      <c r="Q39" s="31"/>
      <c r="R39" s="31"/>
      <c r="S39" s="31"/>
      <c r="T39" s="31"/>
      <c r="U39" s="31"/>
      <c r="V39" s="31"/>
      <c r="W39" s="33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N39" s="1"/>
      <c r="AP39" s="1"/>
      <c r="AQ39" s="5"/>
      <c r="AR39" s="5"/>
    </row>
    <row r="40" spans="1:44" s="3" customFormat="1" x14ac:dyDescent="0.25">
      <c r="A40" s="1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3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N40" s="1"/>
      <c r="AP40" s="1"/>
      <c r="AQ40" s="5"/>
      <c r="AR40" s="5"/>
    </row>
    <row r="41" spans="1:44" s="3" customFormat="1" ht="17.399999999999999" x14ac:dyDescent="0.3">
      <c r="A41" s="11"/>
      <c r="B41" s="28" t="str">
        <f>INDEX($AO$54:$AO$65,MONTH(A42))&amp;IF($AP$17&lt;&gt;1," "&amp;YEAR(A42),"")</f>
        <v>OCTOBER</v>
      </c>
      <c r="C41" s="24"/>
      <c r="D41" s="24"/>
      <c r="E41" s="24"/>
      <c r="F41" s="24"/>
      <c r="G41" s="23"/>
      <c r="H41" s="23"/>
      <c r="I41" s="24"/>
      <c r="J41" s="24"/>
      <c r="K41" s="24"/>
      <c r="L41" s="24"/>
      <c r="M41" s="24"/>
      <c r="N41" s="23"/>
      <c r="O41" s="23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P41" s="5"/>
    </row>
    <row r="42" spans="1:44" s="3" customFormat="1" ht="15" x14ac:dyDescent="0.25">
      <c r="A42" s="9">
        <f>DATE($AP$14,$AP$17+9,1)</f>
        <v>46296</v>
      </c>
      <c r="B42" s="30">
        <f>$A42-(WEEKDAY($A42,1)-($AP$20-1))-IF((WEEKDAY($A42,1)-($AP$20-1))&lt;=0,7,0)+1</f>
        <v>46292</v>
      </c>
      <c r="C42" s="30">
        <f>B42+1</f>
        <v>46293</v>
      </c>
      <c r="D42" s="30">
        <f t="shared" ref="D42:AL42" si="10">C42+1</f>
        <v>46294</v>
      </c>
      <c r="E42" s="30">
        <f t="shared" si="10"/>
        <v>46295</v>
      </c>
      <c r="F42" s="30">
        <f t="shared" si="10"/>
        <v>46296</v>
      </c>
      <c r="G42" s="30">
        <f t="shared" si="10"/>
        <v>46297</v>
      </c>
      <c r="H42" s="30">
        <f t="shared" si="10"/>
        <v>46298</v>
      </c>
      <c r="I42" s="30">
        <f t="shared" si="10"/>
        <v>46299</v>
      </c>
      <c r="J42" s="30">
        <f t="shared" si="10"/>
        <v>46300</v>
      </c>
      <c r="K42" s="30">
        <f t="shared" si="10"/>
        <v>46301</v>
      </c>
      <c r="L42" s="30">
        <f t="shared" si="10"/>
        <v>46302</v>
      </c>
      <c r="M42" s="30">
        <f t="shared" si="10"/>
        <v>46303</v>
      </c>
      <c r="N42" s="30">
        <f t="shared" si="10"/>
        <v>46304</v>
      </c>
      <c r="O42" s="30">
        <f t="shared" si="10"/>
        <v>46305</v>
      </c>
      <c r="P42" s="30">
        <f t="shared" si="10"/>
        <v>46306</v>
      </c>
      <c r="Q42" s="30">
        <f t="shared" si="10"/>
        <v>46307</v>
      </c>
      <c r="R42" s="30">
        <f t="shared" si="10"/>
        <v>46308</v>
      </c>
      <c r="S42" s="30">
        <f t="shared" si="10"/>
        <v>46309</v>
      </c>
      <c r="T42" s="30">
        <f t="shared" si="10"/>
        <v>46310</v>
      </c>
      <c r="U42" s="30">
        <f t="shared" si="10"/>
        <v>46311</v>
      </c>
      <c r="V42" s="30">
        <f t="shared" si="10"/>
        <v>46312</v>
      </c>
      <c r="W42" s="30">
        <f t="shared" si="10"/>
        <v>46313</v>
      </c>
      <c r="X42" s="30">
        <f t="shared" si="10"/>
        <v>46314</v>
      </c>
      <c r="Y42" s="30">
        <f t="shared" si="10"/>
        <v>46315</v>
      </c>
      <c r="Z42" s="30">
        <f t="shared" si="10"/>
        <v>46316</v>
      </c>
      <c r="AA42" s="30">
        <f t="shared" si="10"/>
        <v>46317</v>
      </c>
      <c r="AB42" s="30">
        <f t="shared" si="10"/>
        <v>46318</v>
      </c>
      <c r="AC42" s="30">
        <f t="shared" si="10"/>
        <v>46319</v>
      </c>
      <c r="AD42" s="30">
        <f t="shared" si="10"/>
        <v>46320</v>
      </c>
      <c r="AE42" s="30">
        <f t="shared" si="10"/>
        <v>46321</v>
      </c>
      <c r="AF42" s="30">
        <f t="shared" si="10"/>
        <v>46322</v>
      </c>
      <c r="AG42" s="30">
        <f t="shared" si="10"/>
        <v>46323</v>
      </c>
      <c r="AH42" s="30">
        <f t="shared" si="10"/>
        <v>46324</v>
      </c>
      <c r="AI42" s="30">
        <f t="shared" si="10"/>
        <v>46325</v>
      </c>
      <c r="AJ42" s="30">
        <f t="shared" si="10"/>
        <v>46326</v>
      </c>
      <c r="AK42" s="30">
        <f t="shared" si="10"/>
        <v>46327</v>
      </c>
      <c r="AL42" s="30">
        <f t="shared" si="10"/>
        <v>46328</v>
      </c>
    </row>
    <row r="43" spans="1:44" s="3" customFormat="1" x14ac:dyDescent="0.25">
      <c r="A43" s="1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3"/>
      <c r="X43" s="31"/>
      <c r="Y43" s="31"/>
      <c r="Z43" s="31"/>
      <c r="AA43" s="34" t="s">
        <v>50</v>
      </c>
      <c r="AB43" s="31"/>
      <c r="AC43" s="31"/>
      <c r="AD43" s="31"/>
      <c r="AE43" s="32" t="s">
        <v>34</v>
      </c>
      <c r="AF43" s="31"/>
      <c r="AG43" s="31"/>
      <c r="AH43" s="31"/>
      <c r="AI43" s="31"/>
      <c r="AJ43" s="31"/>
      <c r="AK43" s="31"/>
      <c r="AL43" s="31"/>
      <c r="AN43" s="1"/>
      <c r="AP43" s="1"/>
      <c r="AQ43" s="5"/>
      <c r="AR43" s="5"/>
    </row>
    <row r="44" spans="1:44" s="3" customFormat="1" x14ac:dyDescent="0.25">
      <c r="A44" s="1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3"/>
      <c r="AA44" s="31"/>
      <c r="AB44" s="32" t="s">
        <v>51</v>
      </c>
      <c r="AC44" s="32"/>
      <c r="AD44" s="32"/>
      <c r="AE44" s="32"/>
      <c r="AF44" s="32"/>
      <c r="AG44" s="32"/>
      <c r="AH44" s="31"/>
      <c r="AI44" s="31"/>
      <c r="AJ44" s="31"/>
      <c r="AK44" s="31"/>
      <c r="AL44" s="31"/>
      <c r="AN44" s="1"/>
      <c r="AP44" s="1"/>
      <c r="AQ44" s="5"/>
      <c r="AR44" s="5"/>
    </row>
    <row r="45" spans="1:44" s="3" customFormat="1" ht="17.399999999999999" x14ac:dyDescent="0.3">
      <c r="A45" s="11"/>
      <c r="B45" s="28" t="str">
        <f>INDEX($AO$54:$AO$65,MONTH(A46))&amp;IF($AP$17&lt;&gt;1," "&amp;YEAR(A46),"")</f>
        <v>NOVEMBER</v>
      </c>
      <c r="C45" s="24"/>
      <c r="D45" s="24"/>
      <c r="E45" s="24"/>
      <c r="F45" s="24"/>
      <c r="G45" s="23"/>
      <c r="H45" s="23"/>
      <c r="I45" s="24"/>
      <c r="J45" s="24"/>
      <c r="K45" s="24"/>
      <c r="L45" s="24"/>
      <c r="M45" s="24"/>
      <c r="N45" s="23"/>
      <c r="O45" s="23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</row>
    <row r="46" spans="1:44" s="3" customFormat="1" ht="15" customHeight="1" x14ac:dyDescent="0.25">
      <c r="A46" s="9">
        <f>DATE($AP$14,$AP$17+10,1)</f>
        <v>46327</v>
      </c>
      <c r="B46" s="30">
        <f>$A46-(WEEKDAY($A46,1)-($AP$20-1))-IF((WEEKDAY($A46,1)-($AP$20-1))&lt;=0,7,0)+1</f>
        <v>46327</v>
      </c>
      <c r="C46" s="30">
        <f>B46+1</f>
        <v>46328</v>
      </c>
      <c r="D46" s="30">
        <f t="shared" ref="D46:AL46" si="11">C46+1</f>
        <v>46329</v>
      </c>
      <c r="E46" s="30">
        <f t="shared" si="11"/>
        <v>46330</v>
      </c>
      <c r="F46" s="30">
        <f t="shared" si="11"/>
        <v>46331</v>
      </c>
      <c r="G46" s="30">
        <f t="shared" si="11"/>
        <v>46332</v>
      </c>
      <c r="H46" s="30">
        <f t="shared" si="11"/>
        <v>46333</v>
      </c>
      <c r="I46" s="30">
        <f t="shared" si="11"/>
        <v>46334</v>
      </c>
      <c r="J46" s="30">
        <f t="shared" si="11"/>
        <v>46335</v>
      </c>
      <c r="K46" s="30">
        <f t="shared" si="11"/>
        <v>46336</v>
      </c>
      <c r="L46" s="30">
        <f t="shared" si="11"/>
        <v>46337</v>
      </c>
      <c r="M46" s="30">
        <f t="shared" si="11"/>
        <v>46338</v>
      </c>
      <c r="N46" s="30">
        <f t="shared" si="11"/>
        <v>46339</v>
      </c>
      <c r="O46" s="30">
        <f t="shared" si="11"/>
        <v>46340</v>
      </c>
      <c r="P46" s="30">
        <f t="shared" si="11"/>
        <v>46341</v>
      </c>
      <c r="Q46" s="30">
        <f t="shared" si="11"/>
        <v>46342</v>
      </c>
      <c r="R46" s="30">
        <f t="shared" si="11"/>
        <v>46343</v>
      </c>
      <c r="S46" s="30">
        <f t="shared" si="11"/>
        <v>46344</v>
      </c>
      <c r="T46" s="30">
        <f t="shared" si="11"/>
        <v>46345</v>
      </c>
      <c r="U46" s="30">
        <f t="shared" si="11"/>
        <v>46346</v>
      </c>
      <c r="V46" s="30">
        <f t="shared" si="11"/>
        <v>46347</v>
      </c>
      <c r="W46" s="30">
        <f t="shared" si="11"/>
        <v>46348</v>
      </c>
      <c r="X46" s="30">
        <f t="shared" si="11"/>
        <v>46349</v>
      </c>
      <c r="Y46" s="30">
        <f t="shared" si="11"/>
        <v>46350</v>
      </c>
      <c r="Z46" s="30">
        <f t="shared" si="11"/>
        <v>46351</v>
      </c>
      <c r="AA46" s="30">
        <f t="shared" si="11"/>
        <v>46352</v>
      </c>
      <c r="AB46" s="30">
        <f t="shared" si="11"/>
        <v>46353</v>
      </c>
      <c r="AC46" s="30">
        <f t="shared" si="11"/>
        <v>46354</v>
      </c>
      <c r="AD46" s="30">
        <f t="shared" si="11"/>
        <v>46355</v>
      </c>
      <c r="AE46" s="30">
        <f t="shared" si="11"/>
        <v>46356</v>
      </c>
      <c r="AF46" s="30">
        <f t="shared" si="11"/>
        <v>46357</v>
      </c>
      <c r="AG46" s="30">
        <f t="shared" si="11"/>
        <v>46358</v>
      </c>
      <c r="AH46" s="30">
        <f t="shared" si="11"/>
        <v>46359</v>
      </c>
      <c r="AI46" s="30">
        <f t="shared" si="11"/>
        <v>46360</v>
      </c>
      <c r="AJ46" s="30">
        <f t="shared" si="11"/>
        <v>46361</v>
      </c>
      <c r="AK46" s="30">
        <f t="shared" si="11"/>
        <v>46362</v>
      </c>
      <c r="AL46" s="30">
        <f t="shared" si="11"/>
        <v>46363</v>
      </c>
    </row>
    <row r="47" spans="1:44" s="3" customFormat="1" x14ac:dyDescent="0.25">
      <c r="A47" s="1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N47" s="1"/>
      <c r="AP47" s="1"/>
      <c r="AQ47" s="5"/>
      <c r="AR47" s="5"/>
    </row>
    <row r="48" spans="1:44" s="3" customFormat="1" x14ac:dyDescent="0.25">
      <c r="A48" s="1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3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N48" s="1"/>
      <c r="AP48" s="1"/>
      <c r="AQ48" s="5"/>
      <c r="AR48" s="5"/>
    </row>
    <row r="49" spans="1:44" s="3" customFormat="1" ht="15.6" customHeight="1" x14ac:dyDescent="0.3">
      <c r="A49" s="11"/>
      <c r="B49" s="28" t="str">
        <f>INDEX($AO$54:$AO$65,MONTH(A50))&amp;IF($AP$17&lt;&gt;1," "&amp;YEAR(A50),"")</f>
        <v>DECEMBER</v>
      </c>
      <c r="C49" s="24"/>
      <c r="D49" s="24"/>
      <c r="E49" s="24"/>
      <c r="F49" s="24"/>
      <c r="G49" s="23"/>
      <c r="H49" s="23"/>
      <c r="I49" s="24"/>
      <c r="J49" s="24"/>
      <c r="K49" s="24"/>
      <c r="L49" s="24"/>
      <c r="M49" s="24"/>
      <c r="N49" s="23"/>
      <c r="O49" s="23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</row>
    <row r="50" spans="1:44" s="3" customFormat="1" ht="15.6" customHeight="1" x14ac:dyDescent="0.25">
      <c r="A50" s="9">
        <f>DATE($AP$14,$AP$17+11,1)</f>
        <v>46357</v>
      </c>
      <c r="B50" s="30">
        <f>$A50-(WEEKDAY($A50,1)-($AP$20-1))-IF((WEEKDAY($A50,1)-($AP$20-1))&lt;=0,7,0)+1</f>
        <v>46355</v>
      </c>
      <c r="C50" s="30">
        <f>B50+1</f>
        <v>46356</v>
      </c>
      <c r="D50" s="30">
        <f t="shared" ref="D50:AL50" si="12">C50+1</f>
        <v>46357</v>
      </c>
      <c r="E50" s="30">
        <f t="shared" si="12"/>
        <v>46358</v>
      </c>
      <c r="F50" s="30">
        <f t="shared" si="12"/>
        <v>46359</v>
      </c>
      <c r="G50" s="30">
        <f t="shared" si="12"/>
        <v>46360</v>
      </c>
      <c r="H50" s="30">
        <f t="shared" si="12"/>
        <v>46361</v>
      </c>
      <c r="I50" s="30">
        <f t="shared" si="12"/>
        <v>46362</v>
      </c>
      <c r="J50" s="30">
        <f t="shared" si="12"/>
        <v>46363</v>
      </c>
      <c r="K50" s="30">
        <f t="shared" si="12"/>
        <v>46364</v>
      </c>
      <c r="L50" s="30">
        <f t="shared" si="12"/>
        <v>46365</v>
      </c>
      <c r="M50" s="30">
        <f t="shared" si="12"/>
        <v>46366</v>
      </c>
      <c r="N50" s="30">
        <f t="shared" si="12"/>
        <v>46367</v>
      </c>
      <c r="O50" s="30">
        <f t="shared" si="12"/>
        <v>46368</v>
      </c>
      <c r="P50" s="30">
        <f t="shared" si="12"/>
        <v>46369</v>
      </c>
      <c r="Q50" s="30">
        <f t="shared" si="12"/>
        <v>46370</v>
      </c>
      <c r="R50" s="30">
        <f t="shared" si="12"/>
        <v>46371</v>
      </c>
      <c r="S50" s="30">
        <f t="shared" si="12"/>
        <v>46372</v>
      </c>
      <c r="T50" s="30">
        <f t="shared" si="12"/>
        <v>46373</v>
      </c>
      <c r="U50" s="30">
        <f t="shared" si="12"/>
        <v>46374</v>
      </c>
      <c r="V50" s="30">
        <f t="shared" si="12"/>
        <v>46375</v>
      </c>
      <c r="W50" s="30">
        <f t="shared" si="12"/>
        <v>46376</v>
      </c>
      <c r="X50" s="30">
        <f t="shared" si="12"/>
        <v>46377</v>
      </c>
      <c r="Y50" s="30">
        <f t="shared" si="12"/>
        <v>46378</v>
      </c>
      <c r="Z50" s="30">
        <f t="shared" si="12"/>
        <v>46379</v>
      </c>
      <c r="AA50" s="30">
        <f t="shared" si="12"/>
        <v>46380</v>
      </c>
      <c r="AB50" s="30">
        <f t="shared" si="12"/>
        <v>46381</v>
      </c>
      <c r="AC50" s="30">
        <f t="shared" si="12"/>
        <v>46382</v>
      </c>
      <c r="AD50" s="30">
        <f t="shared" si="12"/>
        <v>46383</v>
      </c>
      <c r="AE50" s="30">
        <f t="shared" si="12"/>
        <v>46384</v>
      </c>
      <c r="AF50" s="30">
        <f t="shared" si="12"/>
        <v>46385</v>
      </c>
      <c r="AG50" s="30">
        <f t="shared" si="12"/>
        <v>46386</v>
      </c>
      <c r="AH50" s="30">
        <f t="shared" si="12"/>
        <v>46387</v>
      </c>
      <c r="AI50" s="30">
        <f t="shared" si="12"/>
        <v>46388</v>
      </c>
      <c r="AJ50" s="30">
        <f t="shared" si="12"/>
        <v>46389</v>
      </c>
      <c r="AK50" s="30">
        <f t="shared" si="12"/>
        <v>46390</v>
      </c>
      <c r="AL50" s="30">
        <f t="shared" si="12"/>
        <v>46391</v>
      </c>
    </row>
    <row r="51" spans="1:44" s="3" customFormat="1" x14ac:dyDescent="0.25">
      <c r="A51" s="11"/>
      <c r="AN51" s="1"/>
      <c r="AP51" s="1"/>
      <c r="AQ51" s="5"/>
      <c r="AR51" s="5"/>
    </row>
    <row r="52" spans="1:44" s="3" customFormat="1" x14ac:dyDescent="0.25">
      <c r="A52" s="11"/>
      <c r="AN52" s="1"/>
      <c r="AP52" s="1"/>
      <c r="AQ52" s="5"/>
      <c r="AR52" s="5"/>
    </row>
    <row r="53" spans="1:44" s="3" customFormat="1" ht="15.6" customHeight="1" x14ac:dyDescent="0.25">
      <c r="A53" s="11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O53" s="22" t="s">
        <v>21</v>
      </c>
    </row>
    <row r="54" spans="1:44" s="3" customFormat="1" ht="15.6" customHeight="1" x14ac:dyDescent="0.25">
      <c r="A54" s="11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O54" s="27" t="s">
        <v>8</v>
      </c>
    </row>
    <row r="55" spans="1:44" s="3" customFormat="1" ht="15.6" customHeight="1" x14ac:dyDescent="0.25">
      <c r="A55" s="11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O55" s="27" t="s">
        <v>10</v>
      </c>
    </row>
    <row r="56" spans="1:44" s="3" customFormat="1" ht="15.6" customHeight="1" x14ac:dyDescent="0.25">
      <c r="A56" s="11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O56" s="27" t="s">
        <v>11</v>
      </c>
    </row>
    <row r="57" spans="1:44" s="3" customFormat="1" ht="15.6" customHeight="1" x14ac:dyDescent="0.25">
      <c r="A57" s="11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O57" s="27" t="s">
        <v>12</v>
      </c>
    </row>
    <row r="58" spans="1:44" s="3" customFormat="1" ht="15.6" customHeight="1" x14ac:dyDescent="0.25">
      <c r="A58" s="11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O58" s="27" t="s">
        <v>13</v>
      </c>
    </row>
    <row r="59" spans="1:44" s="3" customFormat="1" ht="15.6" customHeight="1" x14ac:dyDescent="0.25">
      <c r="A59" s="11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O59" s="27" t="s">
        <v>14</v>
      </c>
    </row>
    <row r="60" spans="1:44" s="3" customFormat="1" ht="15.6" customHeight="1" x14ac:dyDescent="0.25">
      <c r="A60" s="11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O60" s="27" t="s">
        <v>15</v>
      </c>
    </row>
    <row r="61" spans="1:44" s="3" customFormat="1" ht="15.6" customHeight="1" x14ac:dyDescent="0.25">
      <c r="A61" s="11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O61" s="27" t="s">
        <v>16</v>
      </c>
    </row>
    <row r="62" spans="1:44" s="3" customFormat="1" ht="15.6" customHeight="1" x14ac:dyDescent="0.25">
      <c r="A62" s="11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O62" s="27" t="s">
        <v>17</v>
      </c>
    </row>
    <row r="63" spans="1:44" s="3" customFormat="1" ht="15.6" customHeight="1" x14ac:dyDescent="0.25">
      <c r="A63" s="10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"/>
      <c r="AO63" s="27" t="s">
        <v>18</v>
      </c>
    </row>
    <row r="64" spans="1:44" s="3" customFormat="1" ht="15.6" customHeight="1" x14ac:dyDescent="0.25">
      <c r="A64" s="10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"/>
      <c r="AO64" s="27" t="s">
        <v>19</v>
      </c>
    </row>
    <row r="65" spans="1:41" s="3" customFormat="1" ht="15.6" customHeight="1" x14ac:dyDescent="0.25">
      <c r="A65" s="10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"/>
      <c r="AO65" s="27" t="s">
        <v>20</v>
      </c>
    </row>
    <row r="66" spans="1:41" s="3" customFormat="1" ht="15.6" customHeight="1" x14ac:dyDescent="0.25">
      <c r="A66" s="10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"/>
    </row>
    <row r="67" spans="1:41" x14ac:dyDescent="0.25">
      <c r="AO67" s="22" t="s">
        <v>22</v>
      </c>
    </row>
    <row r="68" spans="1:41" x14ac:dyDescent="0.25">
      <c r="AO68" s="27" t="s">
        <v>4</v>
      </c>
    </row>
    <row r="69" spans="1:41" x14ac:dyDescent="0.25">
      <c r="AO69" s="27" t="s">
        <v>25</v>
      </c>
    </row>
    <row r="70" spans="1:41" x14ac:dyDescent="0.25">
      <c r="AO70" s="27" t="s">
        <v>5</v>
      </c>
    </row>
    <row r="71" spans="1:41" x14ac:dyDescent="0.25">
      <c r="AO71" s="27" t="s">
        <v>23</v>
      </c>
    </row>
    <row r="72" spans="1:41" x14ac:dyDescent="0.25">
      <c r="AO72" s="27" t="s">
        <v>6</v>
      </c>
    </row>
    <row r="73" spans="1:41" x14ac:dyDescent="0.25">
      <c r="AO73" s="27" t="s">
        <v>24</v>
      </c>
    </row>
    <row r="74" spans="1:41" x14ac:dyDescent="0.25">
      <c r="AO74" s="27" t="s">
        <v>7</v>
      </c>
    </row>
    <row r="75" spans="1:41" x14ac:dyDescent="0.25">
      <c r="AO75" s="11"/>
    </row>
  </sheetData>
  <mergeCells count="2">
    <mergeCell ref="B1:R1"/>
    <mergeCell ref="S1:AL1"/>
  </mergeCells>
  <phoneticPr fontId="1" type="noConversion"/>
  <conditionalFormatting sqref="B3:AL3">
    <cfRule type="expression" dxfId="3" priority="193">
      <formula>NETWORKDAYS.INTL(B6,B6,$AP$23)=0</formula>
    </cfRule>
  </conditionalFormatting>
  <conditionalFormatting sqref="B6:AL6 B10:AL10 B14:AL14 B18:AL18 B22:AL22 B26:AL26 B30:AL30 B34:AL34 B38:AL38 B42:AL42 B46:AL46 B50:AL50">
    <cfRule type="expression" dxfId="2" priority="306">
      <formula>MONTH(B6)&lt;&gt;MONTH($A6)</formula>
    </cfRule>
    <cfRule type="expression" dxfId="1" priority="307">
      <formula>NETWORKDAYS.INTL(B6,B6,$AP$23)&lt;&gt;1</formula>
    </cfRule>
  </conditionalFormatting>
  <conditionalFormatting sqref="C6:AL6 C10:AL10 C14:AL14 C18:AL18 C22:AL22 C26:AL26 C30:AL30 C34:AL34 C38:AL38 C42:AL42 C46:AL46 C50:AL50">
    <cfRule type="expression" dxfId="0" priority="263">
      <formula>WEEKDAY(C6,1)=$AP$20</formula>
    </cfRule>
  </conditionalFormatting>
  <dataValidations count="1">
    <dataValidation type="textLength" operator="equal" allowBlank="1" showInputMessage="1" showErrorMessage="1" errorTitle="Weekend String" error="The weekend string needs to be 7 characters long, consisting of 0s and 1s (zeros and ones)." promptTitle="Weekend String" prompt="Enter a string of 7 characters for Monday through Sunday where 1 (one) is a weekend and 0 (zero) is a work day." sqref="AP23" xr:uid="{00000000-0002-0000-0000-000000000000}">
      <formula1>7</formula1>
    </dataValidation>
  </dataValidations>
  <printOptions horizontalCentered="1"/>
  <pageMargins left="0.5" right="0.5" top="0.35" bottom="0.5" header="0.25" footer="0.25"/>
  <pageSetup scale="92" orientation="portrait" r:id="rId1"/>
  <headerFooter>
    <oddFooter>&amp;L&amp;8&amp;K01+047https://www.vertex42.com/calendars/horizontal-yearly-calendars.html&amp;R&amp;8&amp;K01+047© 2018 by Vertex42.com. Free to print.</oddFooter>
  </headerFooter>
  <ignoredErrors>
    <ignoredError sqref="AP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Calendar</vt:lpstr>
      <vt:lpstr>Calendar!calendar_days</vt:lpstr>
      <vt:lpstr>Calendar!Print_Area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Horizontal Yearly Calendar</dc:title>
  <dc:creator>Vertex42.com</dc:creator>
  <dc:description>(c) 2019 Vertex42 LLC. All rights reserved.</dc:description>
  <cp:lastModifiedBy>Rupak Gaudel</cp:lastModifiedBy>
  <cp:lastPrinted>2019-03-04T18:25:58Z</cp:lastPrinted>
  <dcterms:created xsi:type="dcterms:W3CDTF">2008-12-11T21:42:43Z</dcterms:created>
  <dcterms:modified xsi:type="dcterms:W3CDTF">2026-04-10T02:17:16Z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2019 Vertex42 LLC</vt:lpwstr>
  </property>
  <property fmtid="{D5CDD505-2E9C-101B-9397-08002B2CF9AE}" pid="3" name="Version">
    <vt:lpwstr>1.0.0</vt:lpwstr>
  </property>
  <property fmtid="{D5CDD505-2E9C-101B-9397-08002B2CF9AE}" pid="4" name="Source">
    <vt:lpwstr>https://www.vertex42.com/calendars/horizontal-yearly-calendars.html</vt:lpwstr>
  </property>
</Properties>
</file>