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Probation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<sst xmlns="http://schemas.openxmlformats.org/spreadsheetml/2006/main" count="119" uniqueCount="75">
  <si>
    <t xml:space="preserve">How to Use  —  Probation Review Tracker</t>
  </si>
  <si>
    <t xml:space="preserve">by ExcelGuru.io  |  Never miss a probation review or let one quietly lapse.</t>
  </si>
  <si>
    <t xml:space="preserve">What this template does</t>
  </si>
  <si>
    <t xml:space="preserve">Track each new hire's probation period, calculate the end date and days remaining, and flag reviews that are due.</t>
  </si>
  <si>
    <t xml:space="preserve">Sheet 1 — Probation</t>
  </si>
  <si>
    <t xml:space="preserve">Enter the start date and probation length in months. The end date, days remaining and status calculate automatically.</t>
  </si>
  <si>
    <t xml:space="preserve">Sheet 2 — Dashboard</t>
  </si>
  <si>
    <t xml:space="preserve">See who is in probation, which reviews are due or due soon, and the next review date.</t>
  </si>
  <si>
    <t xml:space="preserve">Colour guide</t>
  </si>
  <si>
    <t xml:space="preserve">Green means On Track or Passed, amber means Due Soon or Extended, and red means Review Due or Failed.</t>
  </si>
  <si>
    <t xml:space="preserve">Tips</t>
  </si>
  <si>
    <t xml:space="preserve">Schedule the review before the end date, not after. Record the outcome promptly so the status and counts stay accurate.</t>
  </si>
  <si>
    <t xml:space="preserve">PROBATION REVIEW  —  DASHBOARD</t>
  </si>
  <si>
    <t xml:space="preserve">Tracked</t>
  </si>
  <si>
    <t xml:space="preserve">In Probation</t>
  </si>
  <si>
    <t xml:space="preserve">Review Due</t>
  </si>
  <si>
    <t xml:space="preserve">Due Soon (&lt;=14d)</t>
  </si>
  <si>
    <t xml:space="preserve">Passed</t>
  </si>
  <si>
    <t xml:space="preserve">Failed / Extended</t>
  </si>
  <si>
    <t xml:space="preserve">Next Review Due</t>
  </si>
  <si>
    <t xml:space="preserve">Status Breakdown</t>
  </si>
  <si>
    <t xml:space="preserve">Status</t>
  </si>
  <si>
    <t xml:space="preserve">Count</t>
  </si>
  <si>
    <t xml:space="preserve">On Track</t>
  </si>
  <si>
    <t xml:space="preserve">Outcome Breakdown</t>
  </si>
  <si>
    <t xml:space="preserve">Due Soon</t>
  </si>
  <si>
    <t xml:space="preserve">Outcome</t>
  </si>
  <si>
    <t xml:space="preserve">Pending</t>
  </si>
  <si>
    <t xml:space="preserve">Extended</t>
  </si>
  <si>
    <t xml:space="preserve">Failed</t>
  </si>
  <si>
    <t xml:space="preserve">Probation Review Tracker — end date, days remaining &amp; status auto-calculate</t>
  </si>
  <si>
    <t xml:space="preserve">Emp ID</t>
  </si>
  <si>
    <t xml:space="preserve">Name</t>
  </si>
  <si>
    <t xml:space="preserve">Department</t>
  </si>
  <si>
    <t xml:space="preserve">Start Date</t>
  </si>
  <si>
    <t xml:space="preserve">Probation (mo)</t>
  </si>
  <si>
    <t xml:space="preserve">Probation End</t>
  </si>
  <si>
    <t xml:space="preserve">Days Remaining</t>
  </si>
  <si>
    <t xml:space="preserve">E-016</t>
  </si>
  <si>
    <t xml:space="preserve">Ian Wells</t>
  </si>
  <si>
    <t xml:space="preserve">Sales</t>
  </si>
  <si>
    <t xml:space="preserve">E-017</t>
  </si>
  <si>
    <t xml:space="preserve">Julia Stone</t>
  </si>
  <si>
    <t xml:space="preserve">Finance</t>
  </si>
  <si>
    <t xml:space="preserve">E-018</t>
  </si>
  <si>
    <t xml:space="preserve">Kofi Mensah</t>
  </si>
  <si>
    <t xml:space="preserve">E-019</t>
  </si>
  <si>
    <t xml:space="preserve">Lena Vogel</t>
  </si>
  <si>
    <t xml:space="preserve">Engineering</t>
  </si>
  <si>
    <t xml:space="preserve">E-020</t>
  </si>
  <si>
    <t xml:space="preserve">Maya Singh</t>
  </si>
  <si>
    <t xml:space="preserve">Marketing</t>
  </si>
  <si>
    <t xml:space="preserve">E-021</t>
  </si>
  <si>
    <t xml:space="preserve">Noah Reed</t>
  </si>
  <si>
    <t xml:space="preserve">Operations</t>
  </si>
  <si>
    <t xml:space="preserve">E-022</t>
  </si>
  <si>
    <t xml:space="preserve">Olivia Tan</t>
  </si>
  <si>
    <t xml:space="preserve">HR</t>
  </si>
  <si>
    <t xml:space="preserve">E-023</t>
  </si>
  <si>
    <t xml:space="preserve">Paul Adams</t>
  </si>
  <si>
    <t xml:space="preserve">E-024</t>
  </si>
  <si>
    <t xml:space="preserve">Quinn Boyd</t>
  </si>
  <si>
    <t xml:space="preserve">E-025</t>
  </si>
  <si>
    <t xml:space="preserve">Rosa Diaz</t>
  </si>
  <si>
    <t xml:space="preserve">E-026</t>
  </si>
  <si>
    <t xml:space="preserve">Sam Lee</t>
  </si>
  <si>
    <t xml:space="preserve">E-027</t>
  </si>
  <si>
    <t xml:space="preserve">Tara Khan</t>
  </si>
  <si>
    <t xml:space="preserve">E-028</t>
  </si>
  <si>
    <t xml:space="preserve">Umar Ali</t>
  </si>
  <si>
    <t xml:space="preserve">E-029</t>
  </si>
  <si>
    <t xml:space="preserve">Vera Cole</t>
  </si>
  <si>
    <t xml:space="preserve">E-030</t>
  </si>
  <si>
    <t xml:space="preserve">Will Park</t>
  </si>
  <si>
    <t xml:space="preserve">Dropdown Lists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</si>
</sst>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yyyy\-mm\-dd"/>
    <numFmt numFmtId="167" formatCode="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6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4F81BD"/>
      <rgbColor rgb="FF33CCCC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Outcomes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Dashboard!B14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Dashboard!$A$15:$A$18</c:f>
              <c:strCache>
                <c:ptCount val="4"/>
                <c:pt idx="0">
                  <c:v>Pending</c:v>
                </c:pt>
                <c:pt idx="1">
                  <c:v>Passed</c:v>
                </c:pt>
                <c:pt idx="2">
                  <c:v>Extended</c:v>
                </c:pt>
                <c:pt idx="3">
                  <c:v>Failed</c:v>
                </c:pt>
              </c:strCache>
            </c:strRef>
          </c:cat>
          <c:val>
            <c:numRef>
              <c:f>Dashboard!$B$15:$B$18</c:f>
              <c:numCache>
                <c:formatCode>General</c:formatCode>
                <c:ptCount val="4"/>
                <c:pt idx="0">
                  <c:v>11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Status Breakdown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Dashboard!$D$12:$D$17</c:f>
              <c:strCache>
                <c:ptCount val="6"/>
                <c:pt idx="0">
                  <c:v>On Track</c:v>
                </c:pt>
                <c:pt idx="1">
                  <c:v>Due Soon</c:v>
                </c:pt>
                <c:pt idx="2">
                  <c:v>Review Due</c:v>
                </c:pt>
                <c:pt idx="3">
                  <c:v>Passed</c:v>
                </c:pt>
                <c:pt idx="4">
                  <c:v>Extended</c:v>
                </c:pt>
                <c:pt idx="5">
                  <c:v>Failed</c:v>
                </c:pt>
              </c:strCache>
            </c:strRef>
          </c:cat>
          <c:val>
            <c:numRef>
              <c:f>Dashboard!$E$12:$E$17</c:f>
              <c:numCache>
                <c:formatCode>General</c:formatCode>
                <c:ptCount val="6"/>
                <c:pt idx="0">
                  <c:v>1</c:v>
                </c:pt>
                <c:pt idx="1">
                  <c:v>7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gapWidth val="150"/>
        <c:overlap val="0"/>
        <c:axId val="60153740"/>
        <c:axId val="70982002"/>
      </c:barChart>
      <c:catAx>
        <c:axId val="601537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0982002"/>
        <c:crosses val="autoZero"/>
        <c:auto val="1"/>
        <c:lblAlgn val="ctr"/>
        <c:lblOffset val="100"/>
        <c:noMultiLvlLbl val="0"/>
      </c:catAx>
      <c:valAx>
        <c:axId val="70982002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015374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17</xdr:row>
      <xdr:rowOff>79920</xdr:rowOff>
    </xdr:from>
    <xdr:to>
      <xdr:col>2</xdr:col>
      <xdr:colOff>984240</xdr:colOff>
      <xdr:row>29</xdr:row>
      <xdr:rowOff>133560</xdr:rowOff>
    </xdr:to>
    <xdr:graphicFrame>
      <xdr:nvGraphicFramePr>
        <xdr:cNvPr id="0" name="Chart 1"/>
        <xdr:cNvGraphicFramePr/>
      </xdr:nvGraphicFramePr>
      <xdr:xfrm>
        <a:off x="0" y="4238640"/>
        <a:ext cx="3239640" cy="23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15</xdr:row>
      <xdr:rowOff>80280</xdr:rowOff>
    </xdr:from>
    <xdr:to>
      <xdr:col>6</xdr:col>
      <xdr:colOff>780120</xdr:colOff>
      <xdr:row>28</xdr:row>
      <xdr:rowOff>123120</xdr:rowOff>
    </xdr:to>
    <xdr:graphicFrame>
      <xdr:nvGraphicFramePr>
        <xdr:cNvPr id="1" name="Chart 2"/>
        <xdr:cNvGraphicFramePr/>
      </xdr:nvGraphicFramePr>
      <xdr:xfrm>
        <a:off x="331272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COUNTA(Probation!B4:B43)</f>
        <v>15</v>
      </c>
      <c r="B4" s="7"/>
      <c r="C4" s="7" t="n">
        <f aca="false">COUNTIF(Probation!H4:H43,"Pending")</f>
        <v>11</v>
      </c>
      <c r="D4" s="7"/>
      <c r="E4" s="7" t="n">
        <f aca="false">COUNTIF(Probation!I4:I43,"Review Due")</f>
        <v>3</v>
      </c>
      <c r="F4" s="7"/>
      <c r="G4" s="7" t="n">
        <f aca="false">COUNTIF(Probation!I4:I43,"Due Soon")</f>
        <v>7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COUNTIF(Probation!H4:H43,"Passed")</f>
        <v>2</v>
      </c>
      <c r="B7" s="7"/>
      <c r="C7" s="7" t="n">
        <f aca="false">COUNTIF(Probation!H4:H43,"Failed")+COUNTIF(Probation!H4:H43,"Extended")</f>
        <v>2</v>
      </c>
      <c r="D7" s="7"/>
    </row>
    <row r="10" customFormat="false" ht="26.85" hidden="false" customHeight="false" outlineLevel="0" collapsed="false">
      <c r="A10" s="8" t="s">
        <v>19</v>
      </c>
      <c r="D10" s="8" t="s">
        <v>20</v>
      </c>
    </row>
    <row r="11" customFormat="false" ht="15" hidden="false" customHeight="false" outlineLevel="0" collapsed="false">
      <c r="A11" s="9" t="n">
        <f aca="false">IFERROR(MIN(Probation!K4:K43),"")</f>
        <v>46180</v>
      </c>
      <c r="B11" s="10"/>
      <c r="D11" s="11" t="s">
        <v>21</v>
      </c>
      <c r="E11" s="11" t="s">
        <v>22</v>
      </c>
    </row>
    <row r="12" customFormat="false" ht="15" hidden="false" customHeight="false" outlineLevel="0" collapsed="false">
      <c r="D12" s="12" t="s">
        <v>23</v>
      </c>
      <c r="E12" s="12" t="n">
        <f aca="false">COUNTIF(Probation!I4:I43,"On Track")</f>
        <v>1</v>
      </c>
    </row>
    <row r="13" customFormat="false" ht="26.85" hidden="false" customHeight="false" outlineLevel="0" collapsed="false">
      <c r="A13" s="8" t="s">
        <v>24</v>
      </c>
      <c r="D13" s="12" t="s">
        <v>25</v>
      </c>
      <c r="E13" s="12" t="n">
        <f aca="false">COUNTIF(Probation!I4:I43,"Due Soon")</f>
        <v>7</v>
      </c>
    </row>
    <row r="14" customFormat="false" ht="15" hidden="false" customHeight="false" outlineLevel="0" collapsed="false">
      <c r="A14" s="11" t="s">
        <v>26</v>
      </c>
      <c r="B14" s="11" t="s">
        <v>22</v>
      </c>
      <c r="D14" s="12" t="s">
        <v>15</v>
      </c>
      <c r="E14" s="12" t="n">
        <f aca="false">COUNTIF(Probation!I4:I43,"Review Due")</f>
        <v>3</v>
      </c>
    </row>
    <row r="15" customFormat="false" ht="15" hidden="false" customHeight="false" outlineLevel="0" collapsed="false">
      <c r="A15" s="12" t="s">
        <v>27</v>
      </c>
      <c r="B15" s="12" t="n">
        <f aca="false">COUNTIF(Probation!H4:H43,"Pending")</f>
        <v>11</v>
      </c>
      <c r="D15" s="12" t="s">
        <v>17</v>
      </c>
      <c r="E15" s="12" t="n">
        <f aca="false">COUNTIF(Probation!I4:I43,"Passed")</f>
        <v>2</v>
      </c>
    </row>
    <row r="16" customFormat="false" ht="15" hidden="false" customHeight="false" outlineLevel="0" collapsed="false">
      <c r="A16" s="12" t="s">
        <v>17</v>
      </c>
      <c r="B16" s="12" t="n">
        <f aca="false">COUNTIF(Probation!H4:H43,"Passed")</f>
        <v>2</v>
      </c>
      <c r="D16" s="12" t="s">
        <v>28</v>
      </c>
      <c r="E16" s="12" t="n">
        <f aca="false">COUNTIF(Probation!I4:I43,"Extended")</f>
        <v>1</v>
      </c>
    </row>
    <row r="17" customFormat="false" ht="15" hidden="false" customHeight="false" outlineLevel="0" collapsed="false">
      <c r="A17" s="12" t="s">
        <v>28</v>
      </c>
      <c r="B17" s="12" t="n">
        <f aca="false">COUNTIF(Probation!H4:H43,"Extended")</f>
        <v>1</v>
      </c>
      <c r="D17" s="12" t="s">
        <v>29</v>
      </c>
      <c r="E17" s="12" t="n">
        <f aca="false">COUNTIF(Probation!I4:I43,"Failed")</f>
        <v>1</v>
      </c>
    </row>
    <row r="18" customFormat="false" ht="15" hidden="false" customHeight="false" outlineLevel="0" collapsed="false">
      <c r="A18" s="12" t="s">
        <v>29</v>
      </c>
      <c r="B18" s="12" t="n">
        <f aca="false">COUNTIF(Probation!H4:H43,"Failed")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K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6"/>
    <col collapsed="false" customWidth="true" hidden="false" outlineLevel="0" max="3" min="3" style="0" width="13"/>
    <col collapsed="false" customWidth="true" hidden="false" outlineLevel="0" max="4" min="4" style="0" width="12"/>
    <col collapsed="false" customWidth="true" hidden="false" outlineLevel="0" max="7" min="5" style="0" width="14"/>
    <col collapsed="false" customWidth="true" hidden="false" outlineLevel="0" max="8" min="8" style="0" width="11"/>
    <col collapsed="false" customWidth="true" hidden="false" outlineLevel="0" max="9" min="9" style="0" width="12"/>
    <col collapsed="false" customWidth="true" hidden="true" outlineLevel="0" max="11" min="11" style="0" width="13"/>
  </cols>
  <sheetData>
    <row r="1" customFormat="false" ht="191.75" hidden="false" customHeight="false" outlineLevel="0" collapsed="false">
      <c r="A1" s="13" t="s">
        <v>30</v>
      </c>
    </row>
    <row r="3" customFormat="false" ht="23.85" hidden="false" customHeight="false" outlineLevel="0" collapsed="false">
      <c r="A3" s="14" t="s">
        <v>31</v>
      </c>
      <c r="B3" s="14" t="s">
        <v>32</v>
      </c>
      <c r="C3" s="14" t="s">
        <v>33</v>
      </c>
      <c r="D3" s="14" t="s">
        <v>34</v>
      </c>
      <c r="E3" s="14" t="s">
        <v>35</v>
      </c>
      <c r="F3" s="14" t="s">
        <v>36</v>
      </c>
      <c r="G3" s="14" t="s">
        <v>37</v>
      </c>
      <c r="H3" s="14" t="s">
        <v>26</v>
      </c>
      <c r="I3" s="14" t="s">
        <v>21</v>
      </c>
    </row>
    <row r="4" customFormat="false" ht="15" hidden="false" customHeight="false" outlineLevel="0" collapsed="false">
      <c r="A4" s="15" t="s">
        <v>38</v>
      </c>
      <c r="B4" s="15" t="s">
        <v>39</v>
      </c>
      <c r="C4" s="15" t="s">
        <v>40</v>
      </c>
      <c r="D4" s="16" t="n">
        <v>46013</v>
      </c>
      <c r="E4" s="17" t="n">
        <v>6</v>
      </c>
      <c r="F4" s="18" t="n">
        <f aca="false">IF(OR(D4="",E4=""),"",EDATE(D4,E4))</f>
        <v>46195</v>
      </c>
      <c r="G4" s="19" t="n">
        <f aca="true">IF(F4="","",F4-TODAY())</f>
        <v>11</v>
      </c>
      <c r="H4" s="17" t="s">
        <v>27</v>
      </c>
      <c r="I4" s="20" t="str">
        <f aca="true">IF(D4="","",IF(H4="Passed","Passed",IF(H4="Failed","Failed",IF(H4="Extended","Extended",IF(F4&lt;=TODAY(),"Review Due",IF(F4-TODAY()&lt;=14,"Due Soon","On Track"))))))</f>
        <v>Due Soon</v>
      </c>
      <c r="K4" s="21" t="n">
        <f aca="false">IF(AND(H4="Pending",F4&lt;&gt;""),F4,"")</f>
        <v>46195</v>
      </c>
    </row>
    <row r="5" customFormat="false" ht="15" hidden="false" customHeight="false" outlineLevel="0" collapsed="false">
      <c r="A5" s="15" t="s">
        <v>41</v>
      </c>
      <c r="B5" s="15" t="s">
        <v>42</v>
      </c>
      <c r="C5" s="15" t="s">
        <v>43</v>
      </c>
      <c r="D5" s="16" t="n">
        <v>46008</v>
      </c>
      <c r="E5" s="17" t="n">
        <v>6</v>
      </c>
      <c r="F5" s="22" t="n">
        <f aca="false">IF(OR(D5="",E5=""),"",EDATE(D5,E5))</f>
        <v>46190</v>
      </c>
      <c r="G5" s="23" t="n">
        <f aca="true">IF(F5="","",F5-TODAY())</f>
        <v>6</v>
      </c>
      <c r="H5" s="17" t="s">
        <v>27</v>
      </c>
      <c r="I5" s="24" t="str">
        <f aca="true">IF(D5="","",IF(H5="Passed","Passed",IF(H5="Failed","Failed",IF(H5="Extended","Extended",IF(F5&lt;=TODAY(),"Review Due",IF(F5-TODAY()&lt;=14,"Due Soon","On Track"))))))</f>
        <v>Due Soon</v>
      </c>
      <c r="K5" s="21" t="n">
        <f aca="false">IF(AND(H5="Pending",F5&lt;&gt;""),F5,"")</f>
        <v>46190</v>
      </c>
    </row>
    <row r="6" customFormat="false" ht="15" hidden="false" customHeight="false" outlineLevel="0" collapsed="false">
      <c r="A6" s="15" t="s">
        <v>44</v>
      </c>
      <c r="B6" s="15" t="s">
        <v>45</v>
      </c>
      <c r="C6" s="15" t="s">
        <v>40</v>
      </c>
      <c r="D6" s="16" t="n">
        <v>46103</v>
      </c>
      <c r="E6" s="17" t="n">
        <v>3</v>
      </c>
      <c r="F6" s="18" t="n">
        <f aca="false">IF(OR(D6="",E6=""),"",EDATE(D6,E6))</f>
        <v>46195</v>
      </c>
      <c r="G6" s="19" t="n">
        <f aca="true">IF(F6="","",F6-TODAY())</f>
        <v>11</v>
      </c>
      <c r="H6" s="17" t="s">
        <v>27</v>
      </c>
      <c r="I6" s="20" t="str">
        <f aca="true">IF(D6="","",IF(H6="Passed","Passed",IF(H6="Failed","Failed",IF(H6="Extended","Extended",IF(F6&lt;=TODAY(),"Review Due",IF(F6-TODAY()&lt;=14,"Due Soon","On Track"))))))</f>
        <v>Due Soon</v>
      </c>
      <c r="K6" s="21" t="n">
        <f aca="false">IF(AND(H6="Pending",F6&lt;&gt;""),F6,"")</f>
        <v>46195</v>
      </c>
    </row>
    <row r="7" customFormat="false" ht="15" hidden="false" customHeight="false" outlineLevel="0" collapsed="false">
      <c r="A7" s="15" t="s">
        <v>46</v>
      </c>
      <c r="B7" s="15" t="s">
        <v>47</v>
      </c>
      <c r="C7" s="15" t="s">
        <v>48</v>
      </c>
      <c r="D7" s="16" t="n">
        <v>46098</v>
      </c>
      <c r="E7" s="17" t="n">
        <v>3</v>
      </c>
      <c r="F7" s="22" t="n">
        <f aca="false">IF(OR(D7="",E7=""),"",EDATE(D7,E7))</f>
        <v>46190</v>
      </c>
      <c r="G7" s="23" t="n">
        <f aca="true">IF(F7="","",F7-TODAY())</f>
        <v>6</v>
      </c>
      <c r="H7" s="17" t="s">
        <v>27</v>
      </c>
      <c r="I7" s="24" t="str">
        <f aca="true">IF(D7="","",IF(H7="Passed","Passed",IF(H7="Failed","Failed",IF(H7="Extended","Extended",IF(F7&lt;=TODAY(),"Review Due",IF(F7-TODAY()&lt;=14,"Due Soon","On Track"))))))</f>
        <v>Due Soon</v>
      </c>
      <c r="K7" s="21" t="n">
        <f aca="false">IF(AND(H7="Pending",F7&lt;&gt;""),F7,"")</f>
        <v>46190</v>
      </c>
    </row>
    <row r="8" customFormat="false" ht="15" hidden="false" customHeight="false" outlineLevel="0" collapsed="false">
      <c r="A8" s="15" t="s">
        <v>49</v>
      </c>
      <c r="B8" s="15" t="s">
        <v>50</v>
      </c>
      <c r="C8" s="15" t="s">
        <v>51</v>
      </c>
      <c r="D8" s="16" t="n">
        <v>46023</v>
      </c>
      <c r="E8" s="17" t="n">
        <v>6</v>
      </c>
      <c r="F8" s="18" t="n">
        <f aca="false">IF(OR(D8="",E8=""),"",EDATE(D8,E8))</f>
        <v>46204</v>
      </c>
      <c r="G8" s="19" t="n">
        <f aca="true">IF(F8="","",F8-TODAY())</f>
        <v>20</v>
      </c>
      <c r="H8" s="17" t="s">
        <v>27</v>
      </c>
      <c r="I8" s="20" t="str">
        <f aca="true">IF(D8="","",IF(H8="Passed","Passed",IF(H8="Failed","Failed",IF(H8="Extended","Extended",IF(F8&lt;=TODAY(),"Review Due",IF(F8-TODAY()&lt;=14,"Due Soon","On Track"))))))</f>
        <v>On Track</v>
      </c>
      <c r="K8" s="21" t="n">
        <f aca="false">IF(AND(H8="Pending",F8&lt;&gt;""),F8,"")</f>
        <v>46204</v>
      </c>
    </row>
    <row r="9" customFormat="false" ht="15" hidden="false" customHeight="false" outlineLevel="0" collapsed="false">
      <c r="A9" s="15" t="s">
        <v>52</v>
      </c>
      <c r="B9" s="15" t="s">
        <v>53</v>
      </c>
      <c r="C9" s="15" t="s">
        <v>54</v>
      </c>
      <c r="D9" s="16" t="n">
        <v>46088</v>
      </c>
      <c r="E9" s="17" t="n">
        <v>3</v>
      </c>
      <c r="F9" s="22" t="n">
        <f aca="false">IF(OR(D9="",E9=""),"",EDATE(D9,E9))</f>
        <v>46180</v>
      </c>
      <c r="G9" s="23" t="n">
        <f aca="true">IF(F9="","",F9-TODAY())</f>
        <v>-4</v>
      </c>
      <c r="H9" s="17" t="s">
        <v>28</v>
      </c>
      <c r="I9" s="24" t="str">
        <f aca="true">IF(D9="","",IF(H9="Passed","Passed",IF(H9="Failed","Failed",IF(H9="Extended","Extended",IF(F9&lt;=TODAY(),"Review Due",IF(F9-TODAY()&lt;=14,"Due Soon","On Track"))))))</f>
        <v>Extended</v>
      </c>
      <c r="K9" s="21" t="str">
        <f aca="false">IF(AND(H9="Pending",F9&lt;&gt;""),F9,"")</f>
        <v/>
      </c>
    </row>
    <row r="10" customFormat="false" ht="15" hidden="false" customHeight="false" outlineLevel="0" collapsed="false">
      <c r="A10" s="15" t="s">
        <v>55</v>
      </c>
      <c r="B10" s="15" t="s">
        <v>56</v>
      </c>
      <c r="C10" s="15" t="s">
        <v>57</v>
      </c>
      <c r="D10" s="16" t="n">
        <v>45983</v>
      </c>
      <c r="E10" s="17" t="n">
        <v>6</v>
      </c>
      <c r="F10" s="18" t="n">
        <f aca="false">IF(OR(D10="",E10=""),"",EDATE(D10,E10))</f>
        <v>46164</v>
      </c>
      <c r="G10" s="19" t="n">
        <f aca="true">IF(F10="","",F10-TODAY())</f>
        <v>-20</v>
      </c>
      <c r="H10" s="17" t="s">
        <v>17</v>
      </c>
      <c r="I10" s="20" t="str">
        <f aca="true">IF(D10="","",IF(H10="Passed","Passed",IF(H10="Failed","Failed",IF(H10="Extended","Extended",IF(F10&lt;=TODAY(),"Review Due",IF(F10-TODAY()&lt;=14,"Due Soon","On Track"))))))</f>
        <v>Passed</v>
      </c>
      <c r="K10" s="21" t="str">
        <f aca="false">IF(AND(H10="Pending",F10&lt;&gt;""),F10,"")</f>
        <v/>
      </c>
    </row>
    <row r="11" customFormat="false" ht="15" hidden="false" customHeight="false" outlineLevel="0" collapsed="false">
      <c r="A11" s="15" t="s">
        <v>58</v>
      </c>
      <c r="B11" s="15" t="s">
        <v>59</v>
      </c>
      <c r="C11" s="15" t="s">
        <v>48</v>
      </c>
      <c r="D11" s="16" t="n">
        <v>45998</v>
      </c>
      <c r="E11" s="17" t="n">
        <v>6</v>
      </c>
      <c r="F11" s="22" t="n">
        <f aca="false">IF(OR(D11="",E11=""),"",EDATE(D11,E11))</f>
        <v>46180</v>
      </c>
      <c r="G11" s="23" t="n">
        <f aca="true">IF(F11="","",F11-TODAY())</f>
        <v>-4</v>
      </c>
      <c r="H11" s="17" t="s">
        <v>27</v>
      </c>
      <c r="I11" s="24" t="str">
        <f aca="true">IF(D11="","",IF(H11="Passed","Passed",IF(H11="Failed","Failed",IF(H11="Extended","Extended",IF(F11&lt;=TODAY(),"Review Due",IF(F11-TODAY()&lt;=14,"Due Soon","On Track"))))))</f>
        <v>Review Due</v>
      </c>
      <c r="K11" s="21" t="n">
        <f aca="false">IF(AND(H11="Pending",F11&lt;&gt;""),F11,"")</f>
        <v>46180</v>
      </c>
    </row>
    <row r="12" customFormat="false" ht="15" hidden="false" customHeight="false" outlineLevel="0" collapsed="false">
      <c r="A12" s="15" t="s">
        <v>60</v>
      </c>
      <c r="B12" s="15" t="s">
        <v>61</v>
      </c>
      <c r="C12" s="15" t="s">
        <v>43</v>
      </c>
      <c r="D12" s="16" t="n">
        <v>46083</v>
      </c>
      <c r="E12" s="17" t="n">
        <v>3</v>
      </c>
      <c r="F12" s="18" t="n">
        <f aca="false">IF(OR(D12="",E12=""),"",EDATE(D12,E12))</f>
        <v>46175</v>
      </c>
      <c r="G12" s="19" t="n">
        <f aca="true">IF(F12="","",F12-TODAY())</f>
        <v>-9</v>
      </c>
      <c r="H12" s="17" t="s">
        <v>29</v>
      </c>
      <c r="I12" s="20" t="str">
        <f aca="true">IF(D12="","",IF(H12="Passed","Passed",IF(H12="Failed","Failed",IF(H12="Extended","Extended",IF(F12&lt;=TODAY(),"Review Due",IF(F12-TODAY()&lt;=14,"Due Soon","On Track"))))))</f>
        <v>Failed</v>
      </c>
      <c r="K12" s="21" t="str">
        <f aca="false">IF(AND(H12="Pending",F12&lt;&gt;""),F12,"")</f>
        <v/>
      </c>
    </row>
    <row r="13" customFormat="false" ht="15" hidden="false" customHeight="false" outlineLevel="0" collapsed="false">
      <c r="A13" s="15" t="s">
        <v>62</v>
      </c>
      <c r="B13" s="15" t="s">
        <v>63</v>
      </c>
      <c r="C13" s="15" t="s">
        <v>54</v>
      </c>
      <c r="D13" s="16" t="n">
        <v>46005</v>
      </c>
      <c r="E13" s="17" t="n">
        <v>6</v>
      </c>
      <c r="F13" s="22" t="n">
        <f aca="false">IF(OR(D13="",E13=""),"",EDATE(D13,E13))</f>
        <v>46187</v>
      </c>
      <c r="G13" s="23" t="n">
        <f aca="true">IF(F13="","",F13-TODAY())</f>
        <v>3</v>
      </c>
      <c r="H13" s="17" t="s">
        <v>27</v>
      </c>
      <c r="I13" s="24" t="str">
        <f aca="true">IF(D13="","",IF(H13="Passed","Passed",IF(H13="Failed","Failed",IF(H13="Extended","Extended",IF(F13&lt;=TODAY(),"Review Due",IF(F13-TODAY()&lt;=14,"Due Soon","On Track"))))))</f>
        <v>Due Soon</v>
      </c>
      <c r="K13" s="21" t="n">
        <f aca="false">IF(AND(H13="Pending",F13&lt;&gt;""),F13,"")</f>
        <v>46187</v>
      </c>
    </row>
    <row r="14" customFormat="false" ht="15" hidden="false" customHeight="false" outlineLevel="0" collapsed="false">
      <c r="A14" s="15" t="s">
        <v>64</v>
      </c>
      <c r="B14" s="15" t="s">
        <v>65</v>
      </c>
      <c r="C14" s="15" t="s">
        <v>51</v>
      </c>
      <c r="D14" s="16" t="n">
        <v>46095</v>
      </c>
      <c r="E14" s="17" t="n">
        <v>3</v>
      </c>
      <c r="F14" s="18" t="n">
        <f aca="false">IF(OR(D14="",E14=""),"",EDATE(D14,E14))</f>
        <v>46187</v>
      </c>
      <c r="G14" s="19" t="n">
        <f aca="true">IF(F14="","",F14-TODAY())</f>
        <v>3</v>
      </c>
      <c r="H14" s="17" t="s">
        <v>27</v>
      </c>
      <c r="I14" s="20" t="str">
        <f aca="true">IF(D14="","",IF(H14="Passed","Passed",IF(H14="Failed","Failed",IF(H14="Extended","Extended",IF(F14&lt;=TODAY(),"Review Due",IF(F14-TODAY()&lt;=14,"Due Soon","On Track"))))))</f>
        <v>Due Soon</v>
      </c>
      <c r="K14" s="21" t="n">
        <f aca="false">IF(AND(H14="Pending",F14&lt;&gt;""),F14,"")</f>
        <v>46187</v>
      </c>
    </row>
    <row r="15" customFormat="false" ht="15" hidden="false" customHeight="false" outlineLevel="0" collapsed="false">
      <c r="A15" s="15" t="s">
        <v>66</v>
      </c>
      <c r="B15" s="15" t="s">
        <v>67</v>
      </c>
      <c r="C15" s="15" t="s">
        <v>40</v>
      </c>
      <c r="D15" s="16" t="n">
        <v>45978</v>
      </c>
      <c r="E15" s="17" t="n">
        <v>6</v>
      </c>
      <c r="F15" s="22" t="n">
        <f aca="false">IF(OR(D15="",E15=""),"",EDATE(D15,E15))</f>
        <v>46159</v>
      </c>
      <c r="G15" s="23" t="n">
        <f aca="true">IF(F15="","",F15-TODAY())</f>
        <v>-25</v>
      </c>
      <c r="H15" s="17" t="s">
        <v>17</v>
      </c>
      <c r="I15" s="24" t="str">
        <f aca="true">IF(D15="","",IF(H15="Passed","Passed",IF(H15="Failed","Failed",IF(H15="Extended","Extended",IF(F15&lt;=TODAY(),"Review Due",IF(F15-TODAY()&lt;=14,"Due Soon","On Track"))))))</f>
        <v>Passed</v>
      </c>
      <c r="K15" s="21" t="str">
        <f aca="false">IF(AND(H15="Pending",F15&lt;&gt;""),F15,"")</f>
        <v/>
      </c>
    </row>
    <row r="16" customFormat="false" ht="15" hidden="false" customHeight="false" outlineLevel="0" collapsed="false">
      <c r="A16" s="15" t="s">
        <v>68</v>
      </c>
      <c r="B16" s="15" t="s">
        <v>69</v>
      </c>
      <c r="C16" s="15" t="s">
        <v>48</v>
      </c>
      <c r="D16" s="16" t="n">
        <v>46091</v>
      </c>
      <c r="E16" s="17" t="n">
        <v>3</v>
      </c>
      <c r="F16" s="18" t="n">
        <f aca="false">IF(OR(D16="",E16=""),"",EDATE(D16,E16))</f>
        <v>46183</v>
      </c>
      <c r="G16" s="19" t="n">
        <f aca="true">IF(F16="","",F16-TODAY())</f>
        <v>-1</v>
      </c>
      <c r="H16" s="17" t="s">
        <v>27</v>
      </c>
      <c r="I16" s="20" t="str">
        <f aca="true">IF(D16="","",IF(H16="Passed","Passed",IF(H16="Failed","Failed",IF(H16="Extended","Extended",IF(F16&lt;=TODAY(),"Review Due",IF(F16-TODAY()&lt;=14,"Due Soon","On Track"))))))</f>
        <v>Review Due</v>
      </c>
      <c r="K16" s="21" t="n">
        <f aca="false">IF(AND(H16="Pending",F16&lt;&gt;""),F16,"")</f>
        <v>46183</v>
      </c>
    </row>
    <row r="17" customFormat="false" ht="15" hidden="false" customHeight="false" outlineLevel="0" collapsed="false">
      <c r="A17" s="15" t="s">
        <v>70</v>
      </c>
      <c r="B17" s="15" t="s">
        <v>71</v>
      </c>
      <c r="C17" s="15" t="s">
        <v>57</v>
      </c>
      <c r="D17" s="16" t="n">
        <v>46002</v>
      </c>
      <c r="E17" s="17" t="n">
        <v>6</v>
      </c>
      <c r="F17" s="22" t="n">
        <f aca="false">IF(OR(D17="",E17=""),"",EDATE(D17,E17))</f>
        <v>46184</v>
      </c>
      <c r="G17" s="23" t="n">
        <f aca="true">IF(F17="","",F17-TODAY())</f>
        <v>0</v>
      </c>
      <c r="H17" s="17" t="s">
        <v>27</v>
      </c>
      <c r="I17" s="24" t="str">
        <f aca="true">IF(D17="","",IF(H17="Passed","Passed",IF(H17="Failed","Failed",IF(H17="Extended","Extended",IF(F17&lt;=TODAY(),"Review Due",IF(F17-TODAY()&lt;=14,"Due Soon","On Track"))))))</f>
        <v>Review Due</v>
      </c>
      <c r="K17" s="21" t="n">
        <f aca="false">IF(AND(H17="Pending",F17&lt;&gt;""),F17,"")</f>
        <v>46184</v>
      </c>
    </row>
    <row r="18" customFormat="false" ht="15" hidden="false" customHeight="false" outlineLevel="0" collapsed="false">
      <c r="A18" s="15" t="s">
        <v>72</v>
      </c>
      <c r="B18" s="15" t="s">
        <v>73</v>
      </c>
      <c r="C18" s="15" t="s">
        <v>43</v>
      </c>
      <c r="D18" s="16" t="n">
        <v>46004</v>
      </c>
      <c r="E18" s="17" t="n">
        <v>6</v>
      </c>
      <c r="F18" s="18" t="n">
        <f aca="false">IF(OR(D18="",E18=""),"",EDATE(D18,E18))</f>
        <v>46186</v>
      </c>
      <c r="G18" s="19" t="n">
        <f aca="true">IF(F18="","",F18-TODAY())</f>
        <v>2</v>
      </c>
      <c r="H18" s="17" t="s">
        <v>27</v>
      </c>
      <c r="I18" s="20" t="str">
        <f aca="true">IF(D18="","",IF(H18="Passed","Passed",IF(H18="Failed","Failed",IF(H18="Extended","Extended",IF(F18&lt;=TODAY(),"Review Due",IF(F18-TODAY()&lt;=14,"Due Soon","On Track"))))))</f>
        <v>Due Soon</v>
      </c>
      <c r="K18" s="21" t="n">
        <f aca="false">IF(AND(H18="Pending",F18&lt;&gt;""),F18,"")</f>
        <v>46186</v>
      </c>
    </row>
    <row r="19" customFormat="false" ht="15" hidden="false" customHeight="false" outlineLevel="0" collapsed="false">
      <c r="A19" s="15"/>
      <c r="B19" s="15"/>
      <c r="C19" s="15"/>
      <c r="D19" s="16"/>
      <c r="E19" s="17"/>
      <c r="F19" s="22" t="str">
        <f aca="false">IF(OR(D19="",E19=""),"",EDATE(D19,E19))</f>
        <v/>
      </c>
      <c r="G19" s="23" t="str">
        <f aca="true">IF(F19="","",F19-TODAY())</f>
        <v/>
      </c>
      <c r="H19" s="17"/>
      <c r="I19" s="24" t="str">
        <f aca="true">IF(D19="","",IF(H19="Passed","Passed",IF(H19="Failed","Failed",IF(H19="Extended","Extended",IF(F19&lt;=TODAY(),"Review Due",IF(F19-TODAY()&lt;=14,"Due Soon","On Track"))))))</f>
        <v/>
      </c>
      <c r="K19" s="21" t="str">
        <f aca="false">IF(AND(H19="Pending",F19&lt;&gt;""),F19,"")</f>
        <v/>
      </c>
    </row>
    <row r="20" customFormat="false" ht="15" hidden="false" customHeight="false" outlineLevel="0" collapsed="false">
      <c r="A20" s="15"/>
      <c r="B20" s="15"/>
      <c r="C20" s="15"/>
      <c r="D20" s="16"/>
      <c r="E20" s="17"/>
      <c r="F20" s="18" t="str">
        <f aca="false">IF(OR(D20="",E20=""),"",EDATE(D20,E20))</f>
        <v/>
      </c>
      <c r="G20" s="19" t="str">
        <f aca="true">IF(F20="","",F20-TODAY())</f>
        <v/>
      </c>
      <c r="H20" s="17"/>
      <c r="I20" s="20" t="str">
        <f aca="true">IF(D20="","",IF(H20="Passed","Passed",IF(H20="Failed","Failed",IF(H20="Extended","Extended",IF(F20&lt;=TODAY(),"Review Due",IF(F20-TODAY()&lt;=14,"Due Soon","On Track"))))))</f>
        <v/>
      </c>
      <c r="K20" s="21" t="str">
        <f aca="false">IF(AND(H20="Pending",F20&lt;&gt;""),F20,"")</f>
        <v/>
      </c>
    </row>
    <row r="21" customFormat="false" ht="15" hidden="false" customHeight="false" outlineLevel="0" collapsed="false">
      <c r="A21" s="15"/>
      <c r="B21" s="15"/>
      <c r="C21" s="15"/>
      <c r="D21" s="16"/>
      <c r="E21" s="17"/>
      <c r="F21" s="22" t="str">
        <f aca="false">IF(OR(D21="",E21=""),"",EDATE(D21,E21))</f>
        <v/>
      </c>
      <c r="G21" s="23" t="str">
        <f aca="true">IF(F21="","",F21-TODAY())</f>
        <v/>
      </c>
      <c r="H21" s="17"/>
      <c r="I21" s="24" t="str">
        <f aca="true">IF(D21="","",IF(H21="Passed","Passed",IF(H21="Failed","Failed",IF(H21="Extended","Extended",IF(F21&lt;=TODAY(),"Review Due",IF(F21-TODAY()&lt;=14,"Due Soon","On Track"))))))</f>
        <v/>
      </c>
      <c r="K21" s="21" t="str">
        <f aca="false">IF(AND(H21="Pending",F21&lt;&gt;""),F21,"")</f>
        <v/>
      </c>
    </row>
    <row r="22" customFormat="false" ht="15" hidden="false" customHeight="false" outlineLevel="0" collapsed="false">
      <c r="A22" s="15"/>
      <c r="B22" s="15"/>
      <c r="C22" s="15"/>
      <c r="D22" s="16"/>
      <c r="E22" s="17"/>
      <c r="F22" s="18" t="str">
        <f aca="false">IF(OR(D22="",E22=""),"",EDATE(D22,E22))</f>
        <v/>
      </c>
      <c r="G22" s="19" t="str">
        <f aca="true">IF(F22="","",F22-TODAY())</f>
        <v/>
      </c>
      <c r="H22" s="17"/>
      <c r="I22" s="20" t="str">
        <f aca="true">IF(D22="","",IF(H22="Passed","Passed",IF(H22="Failed","Failed",IF(H22="Extended","Extended",IF(F22&lt;=TODAY(),"Review Due",IF(F22-TODAY()&lt;=14,"Due Soon","On Track"))))))</f>
        <v/>
      </c>
      <c r="K22" s="21" t="str">
        <f aca="false">IF(AND(H22="Pending",F22&lt;&gt;""),F22,"")</f>
        <v/>
      </c>
    </row>
    <row r="23" customFormat="false" ht="15" hidden="false" customHeight="false" outlineLevel="0" collapsed="false">
      <c r="A23" s="15"/>
      <c r="B23" s="15"/>
      <c r="C23" s="15"/>
      <c r="D23" s="16"/>
      <c r="E23" s="17"/>
      <c r="F23" s="22" t="str">
        <f aca="false">IF(OR(D23="",E23=""),"",EDATE(D23,E23))</f>
        <v/>
      </c>
      <c r="G23" s="23" t="str">
        <f aca="true">IF(F23="","",F23-TODAY())</f>
        <v/>
      </c>
      <c r="H23" s="17"/>
      <c r="I23" s="24" t="str">
        <f aca="true">IF(D23="","",IF(H23="Passed","Passed",IF(H23="Failed","Failed",IF(H23="Extended","Extended",IF(F23&lt;=TODAY(),"Review Due",IF(F23-TODAY()&lt;=14,"Due Soon","On Track"))))))</f>
        <v/>
      </c>
      <c r="K23" s="21" t="str">
        <f aca="false">IF(AND(H23="Pending",F23&lt;&gt;""),F23,"")</f>
        <v/>
      </c>
    </row>
    <row r="24" customFormat="false" ht="15" hidden="false" customHeight="false" outlineLevel="0" collapsed="false">
      <c r="A24" s="15"/>
      <c r="B24" s="15"/>
      <c r="C24" s="15"/>
      <c r="D24" s="16"/>
      <c r="E24" s="17"/>
      <c r="F24" s="18" t="str">
        <f aca="false">IF(OR(D24="",E24=""),"",EDATE(D24,E24))</f>
        <v/>
      </c>
      <c r="G24" s="19" t="str">
        <f aca="true">IF(F24="","",F24-TODAY())</f>
        <v/>
      </c>
      <c r="H24" s="17"/>
      <c r="I24" s="20" t="str">
        <f aca="true">IF(D24="","",IF(H24="Passed","Passed",IF(H24="Failed","Failed",IF(H24="Extended","Extended",IF(F24&lt;=TODAY(),"Review Due",IF(F24-TODAY()&lt;=14,"Due Soon","On Track"))))))</f>
        <v/>
      </c>
      <c r="K24" s="21" t="str">
        <f aca="false">IF(AND(H24="Pending",F24&lt;&gt;""),F24,"")</f>
        <v/>
      </c>
    </row>
    <row r="25" customFormat="false" ht="15" hidden="false" customHeight="false" outlineLevel="0" collapsed="false">
      <c r="A25" s="15"/>
      <c r="B25" s="15"/>
      <c r="C25" s="15"/>
      <c r="D25" s="16"/>
      <c r="E25" s="17"/>
      <c r="F25" s="22" t="str">
        <f aca="false">IF(OR(D25="",E25=""),"",EDATE(D25,E25))</f>
        <v/>
      </c>
      <c r="G25" s="23" t="str">
        <f aca="true">IF(F25="","",F25-TODAY())</f>
        <v/>
      </c>
      <c r="H25" s="17"/>
      <c r="I25" s="24" t="str">
        <f aca="true">IF(D25="","",IF(H25="Passed","Passed",IF(H25="Failed","Failed",IF(H25="Extended","Extended",IF(F25&lt;=TODAY(),"Review Due",IF(F25-TODAY()&lt;=14,"Due Soon","On Track"))))))</f>
        <v/>
      </c>
      <c r="K25" s="21" t="str">
        <f aca="false">IF(AND(H25="Pending",F25&lt;&gt;""),F25,"")</f>
        <v/>
      </c>
    </row>
    <row r="26" customFormat="false" ht="15" hidden="false" customHeight="false" outlineLevel="0" collapsed="false">
      <c r="A26" s="15"/>
      <c r="B26" s="15"/>
      <c r="C26" s="15"/>
      <c r="D26" s="16"/>
      <c r="E26" s="17"/>
      <c r="F26" s="18" t="str">
        <f aca="false">IF(OR(D26="",E26=""),"",EDATE(D26,E26))</f>
        <v/>
      </c>
      <c r="G26" s="19" t="str">
        <f aca="true">IF(F26="","",F26-TODAY())</f>
        <v/>
      </c>
      <c r="H26" s="17"/>
      <c r="I26" s="20" t="str">
        <f aca="true">IF(D26="","",IF(H26="Passed","Passed",IF(H26="Failed","Failed",IF(H26="Extended","Extended",IF(F26&lt;=TODAY(),"Review Due",IF(F26-TODAY()&lt;=14,"Due Soon","On Track"))))))</f>
        <v/>
      </c>
      <c r="K26" s="21" t="str">
        <f aca="false">IF(AND(H26="Pending",F26&lt;&gt;""),F26,"")</f>
        <v/>
      </c>
    </row>
    <row r="27" customFormat="false" ht="15" hidden="false" customHeight="false" outlineLevel="0" collapsed="false">
      <c r="A27" s="15"/>
      <c r="B27" s="15"/>
      <c r="C27" s="15"/>
      <c r="D27" s="16"/>
      <c r="E27" s="17"/>
      <c r="F27" s="22" t="str">
        <f aca="false">IF(OR(D27="",E27=""),"",EDATE(D27,E27))</f>
        <v/>
      </c>
      <c r="G27" s="23" t="str">
        <f aca="true">IF(F27="","",F27-TODAY())</f>
        <v/>
      </c>
      <c r="H27" s="17"/>
      <c r="I27" s="24" t="str">
        <f aca="true">IF(D27="","",IF(H27="Passed","Passed",IF(H27="Failed","Failed",IF(H27="Extended","Extended",IF(F27&lt;=TODAY(),"Review Due",IF(F27-TODAY()&lt;=14,"Due Soon","On Track"))))))</f>
        <v/>
      </c>
      <c r="K27" s="21" t="str">
        <f aca="false">IF(AND(H27="Pending",F27&lt;&gt;""),F27,"")</f>
        <v/>
      </c>
    </row>
    <row r="28" customFormat="false" ht="15" hidden="false" customHeight="false" outlineLevel="0" collapsed="false">
      <c r="A28" s="15"/>
      <c r="B28" s="15"/>
      <c r="C28" s="15"/>
      <c r="D28" s="16"/>
      <c r="E28" s="17"/>
      <c r="F28" s="18" t="str">
        <f aca="false">IF(OR(D28="",E28=""),"",EDATE(D28,E28))</f>
        <v/>
      </c>
      <c r="G28" s="19" t="str">
        <f aca="true">IF(F28="","",F28-TODAY())</f>
        <v/>
      </c>
      <c r="H28" s="17"/>
      <c r="I28" s="20" t="str">
        <f aca="true">IF(D28="","",IF(H28="Passed","Passed",IF(H28="Failed","Failed",IF(H28="Extended","Extended",IF(F28&lt;=TODAY(),"Review Due",IF(F28-TODAY()&lt;=14,"Due Soon","On Track"))))))</f>
        <v/>
      </c>
      <c r="K28" s="21" t="str">
        <f aca="false">IF(AND(H28="Pending",F28&lt;&gt;""),F28,"")</f>
        <v/>
      </c>
    </row>
    <row r="29" customFormat="false" ht="15" hidden="false" customHeight="false" outlineLevel="0" collapsed="false">
      <c r="A29" s="15"/>
      <c r="B29" s="15"/>
      <c r="C29" s="15"/>
      <c r="D29" s="16"/>
      <c r="E29" s="17"/>
      <c r="F29" s="22" t="str">
        <f aca="false">IF(OR(D29="",E29=""),"",EDATE(D29,E29))</f>
        <v/>
      </c>
      <c r="G29" s="23" t="str">
        <f aca="true">IF(F29="","",F29-TODAY())</f>
        <v/>
      </c>
      <c r="H29" s="17"/>
      <c r="I29" s="24" t="str">
        <f aca="true">IF(D29="","",IF(H29="Passed","Passed",IF(H29="Failed","Failed",IF(H29="Extended","Extended",IF(F29&lt;=TODAY(),"Review Due",IF(F29-TODAY()&lt;=14,"Due Soon","On Track"))))))</f>
        <v/>
      </c>
      <c r="K29" s="21" t="str">
        <f aca="false">IF(AND(H29="Pending",F29&lt;&gt;""),F29,"")</f>
        <v/>
      </c>
    </row>
    <row r="30" customFormat="false" ht="15" hidden="false" customHeight="false" outlineLevel="0" collapsed="false">
      <c r="A30" s="15"/>
      <c r="B30" s="15"/>
      <c r="C30" s="15"/>
      <c r="D30" s="16"/>
      <c r="E30" s="17"/>
      <c r="F30" s="18" t="str">
        <f aca="false">IF(OR(D30="",E30=""),"",EDATE(D30,E30))</f>
        <v/>
      </c>
      <c r="G30" s="19" t="str">
        <f aca="true">IF(F30="","",F30-TODAY())</f>
        <v/>
      </c>
      <c r="H30" s="17"/>
      <c r="I30" s="20" t="str">
        <f aca="true">IF(D30="","",IF(H30="Passed","Passed",IF(H30="Failed","Failed",IF(H30="Extended","Extended",IF(F30&lt;=TODAY(),"Review Due",IF(F30-TODAY()&lt;=14,"Due Soon","On Track"))))))</f>
        <v/>
      </c>
      <c r="K30" s="21" t="str">
        <f aca="false">IF(AND(H30="Pending",F30&lt;&gt;""),F30,"")</f>
        <v/>
      </c>
    </row>
    <row r="31" customFormat="false" ht="15" hidden="false" customHeight="false" outlineLevel="0" collapsed="false">
      <c r="A31" s="15"/>
      <c r="B31" s="15"/>
      <c r="C31" s="15"/>
      <c r="D31" s="16"/>
      <c r="E31" s="17"/>
      <c r="F31" s="22" t="str">
        <f aca="false">IF(OR(D31="",E31=""),"",EDATE(D31,E31))</f>
        <v/>
      </c>
      <c r="G31" s="23" t="str">
        <f aca="true">IF(F31="","",F31-TODAY())</f>
        <v/>
      </c>
      <c r="H31" s="17"/>
      <c r="I31" s="24" t="str">
        <f aca="true">IF(D31="","",IF(H31="Passed","Passed",IF(H31="Failed","Failed",IF(H31="Extended","Extended",IF(F31&lt;=TODAY(),"Review Due",IF(F31-TODAY()&lt;=14,"Due Soon","On Track"))))))</f>
        <v/>
      </c>
      <c r="K31" s="21" t="str">
        <f aca="false">IF(AND(H31="Pending",F31&lt;&gt;""),F31,"")</f>
        <v/>
      </c>
    </row>
    <row r="32" customFormat="false" ht="15" hidden="false" customHeight="false" outlineLevel="0" collapsed="false">
      <c r="A32" s="15"/>
      <c r="B32" s="15"/>
      <c r="C32" s="15"/>
      <c r="D32" s="16"/>
      <c r="E32" s="17"/>
      <c r="F32" s="18" t="str">
        <f aca="false">IF(OR(D32="",E32=""),"",EDATE(D32,E32))</f>
        <v/>
      </c>
      <c r="G32" s="19" t="str">
        <f aca="true">IF(F32="","",F32-TODAY())</f>
        <v/>
      </c>
      <c r="H32" s="17"/>
      <c r="I32" s="20" t="str">
        <f aca="true">IF(D32="","",IF(H32="Passed","Passed",IF(H32="Failed","Failed",IF(H32="Extended","Extended",IF(F32&lt;=TODAY(),"Review Due",IF(F32-TODAY()&lt;=14,"Due Soon","On Track"))))))</f>
        <v/>
      </c>
      <c r="K32" s="21" t="str">
        <f aca="false">IF(AND(H32="Pending",F32&lt;&gt;""),F32,"")</f>
        <v/>
      </c>
    </row>
    <row r="33" customFormat="false" ht="15" hidden="false" customHeight="false" outlineLevel="0" collapsed="false">
      <c r="A33" s="15"/>
      <c r="B33" s="15"/>
      <c r="C33" s="15"/>
      <c r="D33" s="16"/>
      <c r="E33" s="17"/>
      <c r="F33" s="22" t="str">
        <f aca="false">IF(OR(D33="",E33=""),"",EDATE(D33,E33))</f>
        <v/>
      </c>
      <c r="G33" s="23" t="str">
        <f aca="true">IF(F33="","",F33-TODAY())</f>
        <v/>
      </c>
      <c r="H33" s="17"/>
      <c r="I33" s="24" t="str">
        <f aca="true">IF(D33="","",IF(H33="Passed","Passed",IF(H33="Failed","Failed",IF(H33="Extended","Extended",IF(F33&lt;=TODAY(),"Review Due",IF(F33-TODAY()&lt;=14,"Due Soon","On Track"))))))</f>
        <v/>
      </c>
      <c r="K33" s="21" t="str">
        <f aca="false">IF(AND(H33="Pending",F33&lt;&gt;""),F33,"")</f>
        <v/>
      </c>
    </row>
    <row r="34" customFormat="false" ht="15" hidden="false" customHeight="false" outlineLevel="0" collapsed="false">
      <c r="A34" s="15"/>
      <c r="B34" s="15"/>
      <c r="C34" s="15"/>
      <c r="D34" s="16"/>
      <c r="E34" s="17"/>
      <c r="F34" s="18" t="str">
        <f aca="false">IF(OR(D34="",E34=""),"",EDATE(D34,E34))</f>
        <v/>
      </c>
      <c r="G34" s="19" t="str">
        <f aca="true">IF(F34="","",F34-TODAY())</f>
        <v/>
      </c>
      <c r="H34" s="17"/>
      <c r="I34" s="20" t="str">
        <f aca="true">IF(D34="","",IF(H34="Passed","Passed",IF(H34="Failed","Failed",IF(H34="Extended","Extended",IF(F34&lt;=TODAY(),"Review Due",IF(F34-TODAY()&lt;=14,"Due Soon","On Track"))))))</f>
        <v/>
      </c>
      <c r="K34" s="21" t="str">
        <f aca="false">IF(AND(H34="Pending",F34&lt;&gt;""),F34,"")</f>
        <v/>
      </c>
    </row>
    <row r="35" customFormat="false" ht="15" hidden="false" customHeight="false" outlineLevel="0" collapsed="false">
      <c r="A35" s="15"/>
      <c r="B35" s="15"/>
      <c r="C35" s="15"/>
      <c r="D35" s="16"/>
      <c r="E35" s="17"/>
      <c r="F35" s="22" t="str">
        <f aca="false">IF(OR(D35="",E35=""),"",EDATE(D35,E35))</f>
        <v/>
      </c>
      <c r="G35" s="23" t="str">
        <f aca="true">IF(F35="","",F35-TODAY())</f>
        <v/>
      </c>
      <c r="H35" s="17"/>
      <c r="I35" s="24" t="str">
        <f aca="true">IF(D35="","",IF(H35="Passed","Passed",IF(H35="Failed","Failed",IF(H35="Extended","Extended",IF(F35&lt;=TODAY(),"Review Due",IF(F35-TODAY()&lt;=14,"Due Soon","On Track"))))))</f>
        <v/>
      </c>
      <c r="K35" s="21" t="str">
        <f aca="false">IF(AND(H35="Pending",F35&lt;&gt;""),F35,"")</f>
        <v/>
      </c>
    </row>
    <row r="36" customFormat="false" ht="15" hidden="false" customHeight="false" outlineLevel="0" collapsed="false">
      <c r="A36" s="15"/>
      <c r="B36" s="15"/>
      <c r="C36" s="15"/>
      <c r="D36" s="16"/>
      <c r="E36" s="17"/>
      <c r="F36" s="18" t="str">
        <f aca="false">IF(OR(D36="",E36=""),"",EDATE(D36,E36))</f>
        <v/>
      </c>
      <c r="G36" s="19" t="str">
        <f aca="true">IF(F36="","",F36-TODAY())</f>
        <v/>
      </c>
      <c r="H36" s="17"/>
      <c r="I36" s="20" t="str">
        <f aca="true">IF(D36="","",IF(H36="Passed","Passed",IF(H36="Failed","Failed",IF(H36="Extended","Extended",IF(F36&lt;=TODAY(),"Review Due",IF(F36-TODAY()&lt;=14,"Due Soon","On Track"))))))</f>
        <v/>
      </c>
      <c r="K36" s="21" t="str">
        <f aca="false">IF(AND(H36="Pending",F36&lt;&gt;""),F36,"")</f>
        <v/>
      </c>
    </row>
    <row r="37" customFormat="false" ht="15" hidden="false" customHeight="false" outlineLevel="0" collapsed="false">
      <c r="A37" s="15"/>
      <c r="B37" s="15"/>
      <c r="C37" s="15"/>
      <c r="D37" s="16"/>
      <c r="E37" s="17"/>
      <c r="F37" s="22" t="str">
        <f aca="false">IF(OR(D37="",E37=""),"",EDATE(D37,E37))</f>
        <v/>
      </c>
      <c r="G37" s="23" t="str">
        <f aca="true">IF(F37="","",F37-TODAY())</f>
        <v/>
      </c>
      <c r="H37" s="17"/>
      <c r="I37" s="24" t="str">
        <f aca="true">IF(D37="","",IF(H37="Passed","Passed",IF(H37="Failed","Failed",IF(H37="Extended","Extended",IF(F37&lt;=TODAY(),"Review Due",IF(F37-TODAY()&lt;=14,"Due Soon","On Track"))))))</f>
        <v/>
      </c>
      <c r="K37" s="21" t="str">
        <f aca="false">IF(AND(H37="Pending",F37&lt;&gt;""),F37,"")</f>
        <v/>
      </c>
    </row>
    <row r="38" customFormat="false" ht="15" hidden="false" customHeight="false" outlineLevel="0" collapsed="false">
      <c r="A38" s="15"/>
      <c r="B38" s="15"/>
      <c r="C38" s="15"/>
      <c r="D38" s="16"/>
      <c r="E38" s="17"/>
      <c r="F38" s="18" t="str">
        <f aca="false">IF(OR(D38="",E38=""),"",EDATE(D38,E38))</f>
        <v/>
      </c>
      <c r="G38" s="19" t="str">
        <f aca="true">IF(F38="","",F38-TODAY())</f>
        <v/>
      </c>
      <c r="H38" s="17"/>
      <c r="I38" s="20" t="str">
        <f aca="true">IF(D38="","",IF(H38="Passed","Passed",IF(H38="Failed","Failed",IF(H38="Extended","Extended",IF(F38&lt;=TODAY(),"Review Due",IF(F38-TODAY()&lt;=14,"Due Soon","On Track"))))))</f>
        <v/>
      </c>
      <c r="K38" s="21" t="str">
        <f aca="false">IF(AND(H38="Pending",F38&lt;&gt;""),F38,"")</f>
        <v/>
      </c>
    </row>
    <row r="39" customFormat="false" ht="15" hidden="false" customHeight="false" outlineLevel="0" collapsed="false">
      <c r="A39" s="15"/>
      <c r="B39" s="15"/>
      <c r="C39" s="15"/>
      <c r="D39" s="16"/>
      <c r="E39" s="17"/>
      <c r="F39" s="22" t="str">
        <f aca="false">IF(OR(D39="",E39=""),"",EDATE(D39,E39))</f>
        <v/>
      </c>
      <c r="G39" s="23" t="str">
        <f aca="true">IF(F39="","",F39-TODAY())</f>
        <v/>
      </c>
      <c r="H39" s="17"/>
      <c r="I39" s="24" t="str">
        <f aca="true">IF(D39="","",IF(H39="Passed","Passed",IF(H39="Failed","Failed",IF(H39="Extended","Extended",IF(F39&lt;=TODAY(),"Review Due",IF(F39-TODAY()&lt;=14,"Due Soon","On Track"))))))</f>
        <v/>
      </c>
      <c r="K39" s="21" t="str">
        <f aca="false">IF(AND(H39="Pending",F39&lt;&gt;""),F39,"")</f>
        <v/>
      </c>
    </row>
    <row r="40" customFormat="false" ht="15" hidden="false" customHeight="false" outlineLevel="0" collapsed="false">
      <c r="A40" s="15"/>
      <c r="B40" s="15"/>
      <c r="C40" s="15"/>
      <c r="D40" s="16"/>
      <c r="E40" s="17"/>
      <c r="F40" s="18" t="str">
        <f aca="false">IF(OR(D40="",E40=""),"",EDATE(D40,E40))</f>
        <v/>
      </c>
      <c r="G40" s="19" t="str">
        <f aca="true">IF(F40="","",F40-TODAY())</f>
        <v/>
      </c>
      <c r="H40" s="17"/>
      <c r="I40" s="20" t="str">
        <f aca="true">IF(D40="","",IF(H40="Passed","Passed",IF(H40="Failed","Failed",IF(H40="Extended","Extended",IF(F40&lt;=TODAY(),"Review Due",IF(F40-TODAY()&lt;=14,"Due Soon","On Track"))))))</f>
        <v/>
      </c>
      <c r="K40" s="21" t="str">
        <f aca="false">IF(AND(H40="Pending",F40&lt;&gt;""),F40,"")</f>
        <v/>
      </c>
    </row>
    <row r="41" customFormat="false" ht="15" hidden="false" customHeight="false" outlineLevel="0" collapsed="false">
      <c r="A41" s="15"/>
      <c r="B41" s="15"/>
      <c r="C41" s="15"/>
      <c r="D41" s="16"/>
      <c r="E41" s="17"/>
      <c r="F41" s="22" t="str">
        <f aca="false">IF(OR(D41="",E41=""),"",EDATE(D41,E41))</f>
        <v/>
      </c>
      <c r="G41" s="23" t="str">
        <f aca="true">IF(F41="","",F41-TODAY())</f>
        <v/>
      </c>
      <c r="H41" s="17"/>
      <c r="I41" s="24" t="str">
        <f aca="true">IF(D41="","",IF(H41="Passed","Passed",IF(H41="Failed","Failed",IF(H41="Extended","Extended",IF(F41&lt;=TODAY(),"Review Due",IF(F41-TODAY()&lt;=14,"Due Soon","On Track"))))))</f>
        <v/>
      </c>
      <c r="K41" s="21" t="str">
        <f aca="false">IF(AND(H41="Pending",F41&lt;&gt;""),F41,"")</f>
        <v/>
      </c>
    </row>
    <row r="42" customFormat="false" ht="15" hidden="false" customHeight="false" outlineLevel="0" collapsed="false">
      <c r="A42" s="15"/>
      <c r="B42" s="15"/>
      <c r="C42" s="15"/>
      <c r="D42" s="16"/>
      <c r="E42" s="17"/>
      <c r="F42" s="18" t="str">
        <f aca="false">IF(OR(D42="",E42=""),"",EDATE(D42,E42))</f>
        <v/>
      </c>
      <c r="G42" s="19" t="str">
        <f aca="true">IF(F42="","",F42-TODAY())</f>
        <v/>
      </c>
      <c r="H42" s="17"/>
      <c r="I42" s="20" t="str">
        <f aca="true">IF(D42="","",IF(H42="Passed","Passed",IF(H42="Failed","Failed",IF(H42="Extended","Extended",IF(F42&lt;=TODAY(),"Review Due",IF(F42-TODAY()&lt;=14,"Due Soon","On Track"))))))</f>
        <v/>
      </c>
      <c r="K42" s="21" t="str">
        <f aca="false">IF(AND(H42="Pending",F42&lt;&gt;""),F42,"")</f>
        <v/>
      </c>
    </row>
    <row r="43" customFormat="false" ht="15" hidden="false" customHeight="false" outlineLevel="0" collapsed="false">
      <c r="A43" s="15"/>
      <c r="B43" s="15"/>
      <c r="C43" s="15"/>
      <c r="D43" s="16"/>
      <c r="E43" s="17"/>
      <c r="F43" s="22" t="str">
        <f aca="false">IF(OR(D43="",E43=""),"",EDATE(D43,E43))</f>
        <v/>
      </c>
      <c r="G43" s="23" t="str">
        <f aca="true">IF(F43="","",F43-TODAY())</f>
        <v/>
      </c>
      <c r="H43" s="17"/>
      <c r="I43" s="24" t="str">
        <f aca="true">IF(D43="","",IF(H43="Passed","Passed",IF(H43="Failed","Failed",IF(H43="Extended","Extended",IF(F43&lt;=TODAY(),"Review Due",IF(F43-TODAY()&lt;=14,"Due Soon","On Track"))))))</f>
        <v/>
      </c>
      <c r="K43" s="21" t="str">
        <f aca="false">IF(AND(H43="Pending",F43&lt;&gt;""),F43,"")</f>
        <v/>
      </c>
    </row>
  </sheetData>
  <conditionalFormatting sqref="I4:I43">
    <cfRule type="cellIs" priority="2" operator="equal" aboveAverage="0" equalAverage="0" bottom="0" percent="0" rank="0" text="" dxfId="0">
      <formula>"Passed"</formula>
    </cfRule>
    <cfRule type="cellIs" priority="3" operator="equal" aboveAverage="0" equalAverage="0" bottom="0" percent="0" rank="0" text="" dxfId="0">
      <formula>"On Track"</formula>
    </cfRule>
    <cfRule type="cellIs" priority="4" operator="equal" aboveAverage="0" equalAverage="0" bottom="0" percent="0" rank="0" text="" dxfId="1">
      <formula>"Due Soon"</formula>
    </cfRule>
    <cfRule type="cellIs" priority="5" operator="equal" aboveAverage="0" equalAverage="0" bottom="0" percent="0" rank="0" text="" dxfId="2">
      <formula>"Review Due"</formula>
    </cfRule>
    <cfRule type="cellIs" priority="6" operator="equal" aboveAverage="0" equalAverage="0" bottom="0" percent="0" rank="0" text="" dxfId="2">
      <formula>"Failed"</formula>
    </cfRule>
    <cfRule type="cellIs" priority="7" operator="equal" aboveAverage="0" equalAverage="0" bottom="0" percent="0" rank="0" text="" dxfId="1">
      <formula>"Extended"</formula>
    </cfRule>
  </conditionalFormatting>
  <dataValidations count="2">
    <dataValidation allowBlank="true" errorStyle="stop" operator="between" showDropDown="false" showErrorMessage="false" showInputMessage="false" sqref="C4:C43" type="list">
      <formula1>Lists!$A$4:$A$9</formula1>
      <formula2>0</formula2>
    </dataValidation>
    <dataValidation allowBlank="true" errorStyle="stop" operator="between" showDropDown="false" showErrorMessage="false" showInputMessage="false" sqref="H4:H43" type="list">
      <formula1>Lists!$B$4:$B$7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2"/>
  </cols>
  <sheetData>
    <row r="1" customFormat="false" ht="26.85" hidden="false" customHeight="false" outlineLevel="0" collapsed="false">
      <c r="A1" s="13" t="s">
        <v>74</v>
      </c>
    </row>
    <row r="3" customFormat="false" ht="15" hidden="false" customHeight="false" outlineLevel="0" collapsed="false">
      <c r="A3" s="25" t="s">
        <v>33</v>
      </c>
      <c r="B3" s="25" t="s">
        <v>26</v>
      </c>
    </row>
    <row r="4" customFormat="false" ht="15" hidden="false" customHeight="false" outlineLevel="0" collapsed="false">
      <c r="A4" s="0" t="s">
        <v>40</v>
      </c>
      <c r="B4" s="0" t="s">
        <v>27</v>
      </c>
    </row>
    <row r="5" customFormat="false" ht="15" hidden="false" customHeight="false" outlineLevel="0" collapsed="false">
      <c r="A5" s="0" t="s">
        <v>48</v>
      </c>
      <c r="B5" s="0" t="s">
        <v>17</v>
      </c>
    </row>
    <row r="6" customFormat="false" ht="15" hidden="false" customHeight="false" outlineLevel="0" collapsed="false">
      <c r="A6" s="0" t="s">
        <v>54</v>
      </c>
      <c r="B6" s="0" t="s">
        <v>28</v>
      </c>
    </row>
    <row r="7" customFormat="false" ht="15" hidden="false" customHeight="false" outlineLevel="0" collapsed="false">
      <c r="A7" s="0" t="s">
        <v>43</v>
      </c>
      <c r="B7" s="0" t="s">
        <v>29</v>
      </c>
    </row>
    <row r="8" customFormat="false" ht="15" hidden="false" customHeight="false" outlineLevel="0" collapsed="false">
      <c r="A8" s="0" t="s">
        <v>57</v>
      </c>
    </row>
    <row r="9" customFormat="false" ht="15" hidden="false" customHeight="false" outlineLevel="0" collapsed="false">
      <c r="A9" s="0" t="s">
        <v>51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2026-06-11T01:31:22Z</dcterms:created>
  <dc:creator>openpyxl</dc:creator>
  <dc:description/>
  <dc:language>en-US</dc:language>
  <cp:lastModifiedBy/>
  <dcterms:modified xsi:type="dcterms:W3CDTF">2026-06-11T01:31:35Z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