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ee615dba0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087580bb8cc742a4"/>
    <x:sheet xmlns:r="http://schemas.openxmlformats.org/officeDocument/2006/relationships" name="Template" sheetId="2" r:id="R527c9209b1c040c2"/>
    <x:sheet xmlns:r="http://schemas.openxmlformats.org/officeDocument/2006/relationships" name="How to use" sheetId="3" r:id="R15c67686a553448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0.0%"/>
    <x:numFmt numFmtId="202" formatCode="$#,##0"/>
    <x:numFmt numFmtId="203" formatCode="$#,##0.00"/>
    <x:numFmt numFmtId="204" formatCode="#,##0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0F766E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0F766E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0F766E"/>
      </x:patternFill>
    </x:fill>
    <x:fill>
      <x:patternFill patternType="solid">
        <x:fgColor rgb="CCFBF1"/>
      </x:patternFill>
    </x:fill>
    <x:fill>
      <x:patternFill patternType="solid">
        <x:fgColor rgb="14B8A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0F766E"/>
      </x:top>
    </x:border>
    <x:border>
      <x:right>
        <x:color rgb="CBD5E1"/>
      </x:right>
      <x:top>
        <x:color rgb="0F766E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0F766E"/>
      </x:top>
    </x:border>
    <x:border>
      <x:right>
        <x:color rgb="CBD5E1"/>
      </x:right>
      <x:top>
        <x:color rgb="0F766E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27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0" fontId="0" fillId="0" borderId="6" xfId="0" applyNumberFormat="1" applyFont="1" applyFill="1" applyBorder="1" applyAlignment="1">
      <x:alignment wrapText="1"/>
    </x:xf>
    <x:xf numFmtId="200" fontId="0" fillId="0" borderId="9" xfId="0" applyNumberFormat="1" applyFont="1" applyFill="1" applyBorder="1" applyAlignment="1">
      <x:alignment wrapText="1"/>
    </x:xf>
    <x:xf numFmtId="200" fontId="0" fillId="0" borderId="15" xfId="0" applyNumberFormat="1" applyFont="1" applyFill="1" applyBorder="1" applyAlignment="1">
      <x:alignment wrapText="1"/>
    </x:xf>
    <x:xf numFmtId="200" fontId="0" fillId="0" borderId="18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2" fontId="9" fillId="5" borderId="22" xfId="0" applyNumberFormat="1" applyFont="1" applyFill="1" applyBorder="1" applyAlignment="1">
      <x:alignment horizontal="center" vertical="center"/>
    </x:xf>
    <x:xf numFmtId="202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0" fontId="5" fillId="4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ddee436c8404d" /><Relationship Type="http://schemas.openxmlformats.org/officeDocument/2006/relationships/theme" Target="/xl/theme/theme1.xml" Id="R95a7c2398cfe4099" /><Relationship Type="http://schemas.openxmlformats.org/officeDocument/2006/relationships/sharedStrings" Target="/xl/sharedStrings.xml" Id="Rf729bf6d065e43d1" /><Relationship Type="http://schemas.openxmlformats.org/officeDocument/2006/relationships/worksheet" Target="/xl/worksheets/sheet1.xml" Id="R087580bb8cc742a4" /><Relationship Type="http://schemas.openxmlformats.org/officeDocument/2006/relationships/worksheet" Target="/xl/worksheets/sheet2.xml" Id="R527c9209b1c040c2" /><Relationship Type="http://schemas.openxmlformats.org/officeDocument/2006/relationships/worksheet" Target="/xl/worksheets/sheet3.xml" Id="R15c67686a553448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19db19695594313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Influencer Cost vs Reach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Cost</c:v>
          </c:tx>
          <c:cat>
            <c:strRef>
              <c:f>'Dashboard'!$A$10:$A$16</c:f>
              <c:strCache>
                <c:ptCount val="0"/>
              </c:strCache>
            </c:strRef>
          </c:cat>
          <c:val>
            <c:numRef>
              <c:f>'Dashboard'!$B$10:$B$16</c:f>
              <c:numCache>
                <c:formatCode/>
                <c:ptCount val="0"/>
              </c:numCache>
            </c:numRef>
          </c:val>
        </c:ser>
        <c:ser>
          <c:idx val="1"/>
          <c:order val="1"/>
          <c:tx>
            <c:v>Expected Reach</c:v>
          </c:tx>
          <c:cat>
            <c:strRef>
              <c:f>'Dashboard'!$A$10:$A$16</c:f>
              <c:strCache>
                <c:ptCount val="0"/>
              </c:strCache>
            </c:strRef>
          </c:cat>
          <c:val>
            <c:numRef>
              <c:f>'Dashboard'!$C$10:$C$16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17</xdr:row>
      <xdr:rowOff>0</xdr:rowOff>
    </xdr:from>
    <xdr:to>
      <xdr:col>9</xdr:col>
      <xdr:colOff>0</xdr:colOff>
      <xdr:row>36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19db1969559431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d9cb232128f46a4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4.980000019073486" hidden="0" customWidth="1"/>
    <x:col min="3" max="3" width="12.789999961853027" hidden="0" customWidth="1"/>
    <x:col min="5" max="5" width="8.75" hidden="0" customWidth="1"/>
    <x:col min="7" max="7" width="12.649999618530273" hidden="0" customWidth="1"/>
  </x:cols>
  <x:sheetData>
    <x:row r="1" ht="32" customHeight="1">
      <x:c r="A1" s="7" t="str">
        <x:v>Influencer Outreach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Audience</x:v>
      </x:c>
      <x:c r="B4" s="87"/>
      <x:c r="C4" s="107" t="str">
        <x:v>Expected Reach</x:v>
      </x:c>
      <x:c r="D4" s="117"/>
      <x:c r="E4" s="107" t="str">
        <x:v>Total Cost</x:v>
      </x:c>
      <x:c r="F4" s="117"/>
      <x:c r="G4" s="107" t="str">
        <x:v>Cost / 1K Reach</x:v>
      </x:c>
      <x:c r="H4" s="117"/>
    </x:row>
    <x:row r="5">
      <x:c r="A5" s="114" t="n">
        <x:f>SUM(Template!E:E)</x:f>
        <x:v>1502975</x:v>
      </x:c>
      <x:c r="B5" s="89"/>
      <x:c r="C5" s="114" t="n">
        <x:f>SUM(Template!H:H)</x:f>
        <x:v>584658</x:v>
      </x:c>
      <x:c r="D5" s="89"/>
      <x:c r="E5" s="120" t="n">
        <x:f>SUM(Template!G:G)</x:f>
        <x:v>64836</x:v>
      </x:c>
      <x:c r="F5" s="89"/>
      <x:c r="G5" s="122" t="n">
        <x:f>IF(SUM(Template!H:H)=0,0,SUM(Template!G:G)/SUM(Template!H:H)*1000)</x:f>
        <x:v>110.89560050491058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4" t="str">
        <x:v>Platform</x:v>
      </x:c>
      <x:c r="B9" s="124" t="str">
        <x:v>Cost</x:v>
      </x:c>
      <x:c r="C9" s="124" t="str">
        <x:v>Expected Reach</x:v>
      </x:c>
      <x:c r="D9" s="28"/>
      <x:c r="E9" s="28"/>
      <x:c r="F9" s="28"/>
      <x:c r="G9" s="28"/>
      <x:c r="H9" s="28"/>
      <x:c r="I9" s="28"/>
    </x:row>
    <x:row r="10">
      <x:c r="A10" s="28" t="str">
        <x:v>Google</x:v>
      </x:c>
      <x:c r="B10" s="28" t="n">
        <x:f>SUMIF(Template!C:C,A10,Template!G:G)</x:f>
        <x:v>7256</x:v>
      </x:c>
      <x:c r="C10" s="28" t="n">
        <x:f>SUMIF(Template!C:C,A10,Template!H:H)</x:f>
        <x:v>11118</x:v>
      </x:c>
      <x:c r="D10" s="28"/>
      <x:c r="E10" s="28"/>
      <x:c r="F10" s="28"/>
      <x:c r="G10" s="28"/>
      <x:c r="H10" s="28"/>
      <x:c r="I10" s="28"/>
    </x:row>
    <x:row r="11">
      <x:c r="A11" s="28" t="str">
        <x:v>Meta</x:v>
      </x:c>
      <x:c r="B11" s="28" t="n">
        <x:f>SUMIF(Template!C:C,A11,Template!G:G)</x:f>
        <x:v>0</x:v>
      </x:c>
      <x:c r="C11" s="28" t="n">
        <x:f>SUMIF(Template!C:C,A11,Template!H:H)</x:f>
        <x:v>0</x:v>
      </x:c>
      <x:c r="D11" s="28"/>
      <x:c r="E11" s="28"/>
      <x:c r="F11" s="28"/>
      <x:c r="G11" s="28"/>
      <x:c r="H11" s="28"/>
      <x:c r="I11" s="28"/>
    </x:row>
    <x:row r="12">
      <x:c r="A12" s="28" t="str">
        <x:v>LinkedIn</x:v>
      </x:c>
      <x:c r="B12" s="28" t="n">
        <x:f>SUMIF(Template!C:C,A12,Template!G:G)</x:f>
        <x:v>7007</x:v>
      </x:c>
      <x:c r="C12" s="28" t="n">
        <x:f>SUMIF(Template!C:C,A12,Template!H:H)</x:f>
        <x:v>107007</x:v>
      </x:c>
      <x:c r="D12" s="28"/>
      <x:c r="E12" s="28"/>
      <x:c r="F12" s="28"/>
      <x:c r="G12" s="28"/>
      <x:c r="H12" s="28"/>
      <x:c r="I12" s="28"/>
    </x:row>
    <x:row r="13">
      <x:c r="A13" s="28" t="str">
        <x:v>TikTok</x:v>
      </x:c>
      <x:c r="B13" s="28" t="n">
        <x:f>SUMIF(Template!C:C,A13,Template!G:G)</x:f>
        <x:v>6934</x:v>
      </x:c>
      <x:c r="C13" s="28" t="n">
        <x:f>SUMIF(Template!C:C,A13,Template!H:H)</x:f>
        <x:v>18687</x:v>
      </x:c>
      <x:c r="D13" s="28"/>
      <x:c r="E13" s="28"/>
      <x:c r="F13" s="28"/>
      <x:c r="G13" s="28"/>
      <x:c r="H13" s="28"/>
      <x:c r="I13" s="28"/>
    </x:row>
    <x:row r="14">
      <x:c r="A14" s="28" t="str">
        <x:v>YouTube</x:v>
      </x:c>
      <x:c r="B14" s="28" t="n">
        <x:f>SUMIF(Template!C:C,A14,Template!G:G)</x:f>
        <x:v>7404</x:v>
      </x:c>
      <x:c r="C14" s="28" t="n">
        <x:f>SUMIF(Template!C:C,A14,Template!H:H)</x:f>
        <x:v>90099</x:v>
      </x:c>
      <x:c r="D14" s="28"/>
      <x:c r="E14" s="28"/>
      <x:c r="F14" s="28"/>
      <x:c r="G14" s="28"/>
      <x:c r="H14" s="28"/>
      <x:c r="I14" s="28"/>
    </x:row>
    <x:row r="15">
      <x:c r="A15" s="28" t="str">
        <x:v>Instagram</x:v>
      </x:c>
      <x:c r="B15" s="28" t="n">
        <x:f>SUMIF(Template!C:C,A15,Template!G:G)</x:f>
        <x:v>4496</x:v>
      </x:c>
      <x:c r="C15" s="28" t="n">
        <x:f>SUMIF(Template!C:C,A15,Template!H:H)</x:f>
        <x:v>58065</x:v>
      </x:c>
      <x:c r="D15" s="28"/>
      <x:c r="E15" s="28"/>
      <x:c r="F15" s="28"/>
      <x:c r="G15" s="28"/>
      <x:c r="H15" s="28"/>
      <x:c r="I15" s="28"/>
    </x:row>
    <x:row r="16">
      <x:c r="A16" s="28" t="str">
        <x:v>Newsletter</x:v>
      </x:c>
      <x:c r="B16" s="28" t="n">
        <x:f>SUMIF(Template!C:C,A16,Template!G:G)</x:f>
        <x:v>21885</x:v>
      </x:c>
      <x:c r="C16" s="28" t="n">
        <x:f>SUMIF(Template!C:C,A16,Template!H:H)</x:f>
        <x:v>152288</x:v>
      </x:c>
      <x:c r="D16" s="28"/>
      <x:c r="E16" s="28"/>
      <x:c r="F16" s="28"/>
      <x:c r="G16" s="28"/>
      <x:c r="H16" s="28"/>
      <x:c r="I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</x:row>
    <x:row r="40">
      <x:c r="A40" s="126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14B8A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8d9cb232128f46a4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14B8A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0.899999618530273" hidden="0" customWidth="1"/>
    <x:col min="7" max="7" width="7.400000095367432" hidden="0" customWidth="1"/>
    <x:col min="8" max="8" width="11.569999694824219" hidden="0" customWidth="1"/>
    <x:col min="9" max="9" width="13.729999542236328" hidden="0" customWidth="1"/>
    <x:col min="10" max="10" width="6.860000133514404" hidden="0" customWidth="1"/>
    <x:col min="11" max="11" width="13.319999694824219" hidden="0" customWidth="1"/>
    <x:col min="12" max="12" width="9.149999618530273" hidden="0" customWidth="1"/>
    <x:col min="13" max="13" width="6.730000019073486" hidden="0" customWidth="1"/>
  </x:cols>
  <x:sheetData>
    <x:row r="1" ht="30" customHeight="1">
      <x:c r="A1" s="40" t="str">
        <x:v>Date</x:v>
      </x:c>
      <x:c r="B1" s="41" t="str">
        <x:v>Influencer / Task</x:v>
      </x:c>
      <x:c r="C1" s="41" t="str">
        <x:v>Platform</x:v>
      </x:c>
      <x:c r="D1" s="41" t="str">
        <x:v>Owner</x:v>
      </x:c>
      <x:c r="E1" s="41" t="str">
        <x:v>Followers / Audience</x:v>
      </x:c>
      <x:c r="F1" s="41" t="str">
        <x:v>Engagement %</x:v>
      </x:c>
      <x:c r="G1" s="41" t="str">
        <x:v>Fee / Cost</x:v>
      </x:c>
      <x:c r="H1" s="41" t="str">
        <x:v>Expected Reach</x:v>
      </x:c>
      <x:c r="I1" s="41" t="str">
        <x:v>Deliverables</x:v>
      </x:c>
      <x:c r="J1" s="41" t="str">
        <x:v>Due Date</x:v>
      </x:c>
      <x:c r="K1" s="41" t="str">
        <x:v>Cost per 1K Reach</x:v>
      </x:c>
      <x:c r="L1" s="41" t="str">
        <x:v>Status</x:v>
      </x:c>
      <x:c r="M1" s="42" t="str">
        <x:v>Priority</x:v>
      </x:c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Influencer / Task 1</x:v>
      </x:c>
      <x:c r="C2" s="44" t="str">
        <x:v>Newsletter</x:v>
      </x:c>
      <x:c r="D2" s="44" t="str">
        <x:v>Agency</x:v>
      </x:c>
      <x:c r="E2" s="44" t="n">
        <x:v>81372</x:v>
      </x:c>
      <x:c r="F2" s="66" t="n">
        <x:v>0.042571727091786415</x:v>
      </x:c>
      <x:c r="G2" s="70" t="n">
        <x:v>7996</x:v>
      </x:c>
      <x:c r="H2" s="44" t="n">
        <x:v>27207</x:v>
      </x:c>
      <x:c r="I2" s="44" t="str">
        <x:v>Blog mention</x:v>
      </x:c>
      <x:c r="J2" s="62" t="n">
        <x:v>46156</x:v>
      </x:c>
      <x:c r="K2" s="74" t="n">
        <x:f>IF(H2=0,0,G2/H2*1000)</x:f>
        <x:v>293.89495350461283</x:v>
      </x:c>
      <x:c r="L2" s="44" t="str">
        <x:v>On Hold</x:v>
      </x:c>
      <x:c r="M2" s="45" t="str">
        <x:v>Low</x:v>
      </x:c>
    </x:row>
    <x:row r="3">
      <x:c r="A3" s="58" t="n">
        <x:v>46149</x:v>
      </x:c>
      <x:c r="B3" s="44" t="str">
        <x:v>Influencer / Task 2</x:v>
      </x:c>
      <x:c r="C3" s="44" t="str">
        <x:v>YouTube</x:v>
      </x:c>
      <x:c r="D3" s="44" t="str">
        <x:v>Marketing Lead</x:v>
      </x:c>
      <x:c r="E3" s="44" t="n">
        <x:v>62655</x:v>
      </x:c>
      <x:c r="F3" s="66" t="n">
        <x:v>0.04697408487855428</x:v>
      </x:c>
      <x:c r="G3" s="70" t="n">
        <x:v>856</x:v>
      </x:c>
      <x:c r="H3" s="44" t="n">
        <x:v>22613</x:v>
      </x:c>
      <x:c r="I3" s="44" t="str">
        <x:v>2 Stories</x:v>
      </x:c>
      <x:c r="J3" s="62" t="n">
        <x:v>46159</x:v>
      </x:c>
      <x:c r="K3" s="74" t="n">
        <x:f>IF(H3=0,0,G3/H3*1000)</x:f>
        <x:v>37.85433157918012</x:v>
      </x:c>
      <x:c r="L3" s="44" t="str">
        <x:v>Completed</x:v>
      </x:c>
      <x:c r="M3" s="45" t="str">
        <x:v>High</x:v>
      </x:c>
    </x:row>
    <x:row r="4">
      <x:c r="A4" s="58" t="n">
        <x:v>46152</x:v>
      </x:c>
      <x:c r="B4" s="44" t="str">
        <x:v>Influencer / Task 3</x:v>
      </x:c>
      <x:c r="C4" s="44" t="str">
        <x:v>LinkedIn</x:v>
      </x:c>
      <x:c r="D4" s="44" t="str">
        <x:v>Content Owner</x:v>
      </x:c>
      <x:c r="E4" s="44" t="n">
        <x:v>167217</x:v>
      </x:c>
      <x:c r="F4" s="66" t="n">
        <x:v>0.06533426363826608</x:v>
      </x:c>
      <x:c r="G4" s="70" t="n">
        <x:v>1870</x:v>
      </x:c>
      <x:c r="H4" s="44" t="n">
        <x:v>96186</x:v>
      </x:c>
      <x:c r="I4" s="44" t="str">
        <x:v>Blog mention</x:v>
      </x:c>
      <x:c r="J4" s="62" t="n">
        <x:v>46162</x:v>
      </x:c>
      <x:c r="K4" s="74" t="n">
        <x:f>IF(H4=0,0,G4/H4*1000)</x:f>
        <x:v>19.441498762813715</x:v>
      </x:c>
      <x:c r="L4" s="44" t="str">
        <x:v>Completed</x:v>
      </x:c>
      <x:c r="M4" s="45" t="str">
        <x:v>Low</x:v>
      </x:c>
    </x:row>
    <x:row r="5">
      <x:c r="A5" s="58" t="n">
        <x:v>46155</x:v>
      </x:c>
      <x:c r="B5" s="44" t="str">
        <x:v>Influencer / Task 4</x:v>
      </x:c>
      <x:c r="C5" s="44" t="str">
        <x:v>Blog</x:v>
      </x:c>
      <x:c r="D5" s="44" t="str">
        <x:v>Designer</x:v>
      </x:c>
      <x:c r="E5" s="44" t="n">
        <x:v>219797</x:v>
      </x:c>
      <x:c r="F5" s="66" t="n">
        <x:v>0.07279894702205178</x:v>
      </x:c>
      <x:c r="G5" s="70" t="n">
        <x:v>1927</x:v>
      </x:c>
      <x:c r="H5" s="44" t="n">
        <x:v>96251</x:v>
      </x:c>
      <x:c r="I5" s="44" t="str">
        <x:v>Blog mention</x:v>
      </x:c>
      <x:c r="J5" s="62" t="n">
        <x:v>46165</x:v>
      </x:c>
      <x:c r="K5" s="74" t="n">
        <x:f>IF(H5=0,0,G5/H5*1000)</x:f>
        <x:v>20.020571214844523</x:v>
      </x:c>
      <x:c r="L5" s="44" t="str">
        <x:v>On Hold</x:v>
      </x:c>
      <x:c r="M5" s="45" t="str">
        <x:v>High</x:v>
      </x:c>
    </x:row>
    <x:row r="6">
      <x:c r="A6" s="58" t="n">
        <x:v>46158</x:v>
      </x:c>
      <x:c r="B6" s="44" t="str">
        <x:v>Influencer / Task 5</x:v>
      </x:c>
      <x:c r="C6" s="44" t="str">
        <x:v>LinkedIn</x:v>
      </x:c>
      <x:c r="D6" s="44" t="str">
        <x:v>Content Owner</x:v>
      </x:c>
      <x:c r="E6" s="44" t="n">
        <x:v>70060</x:v>
      </x:c>
      <x:c r="F6" s="66" t="n">
        <x:v>0.025838845076700336</x:v>
      </x:c>
      <x:c r="G6" s="70" t="n">
        <x:v>5137</x:v>
      </x:c>
      <x:c r="H6" s="44" t="n">
        <x:v>10821</x:v>
      </x:c>
      <x:c r="I6" s="44" t="str">
        <x:v>2 Stories</x:v>
      </x:c>
      <x:c r="J6" s="62" t="n">
        <x:v>46168</x:v>
      </x:c>
      <x:c r="K6" s="74" t="n">
        <x:f>IF(H6=0,0,G6/H6*1000)</x:f>
        <x:v>474.7250716199982</x:v>
      </x:c>
      <x:c r="L6" s="44" t="str">
        <x:v>Not Started</x:v>
      </x:c>
      <x:c r="M6" s="45" t="str">
        <x:v>Low</x:v>
      </x:c>
    </x:row>
    <x:row r="7">
      <x:c r="A7" s="58" t="n">
        <x:v>46161</x:v>
      </x:c>
      <x:c r="B7" s="44" t="str">
        <x:v>Influencer / Task 6</x:v>
      </x:c>
      <x:c r="C7" s="44" t="str">
        <x:v>Newsletter</x:v>
      </x:c>
      <x:c r="D7" s="44" t="str">
        <x:v>Content Owner</x:v>
      </x:c>
      <x:c r="E7" s="44" t="n">
        <x:v>129374</x:v>
      </x:c>
      <x:c r="F7" s="66" t="n">
        <x:v>0.07320854341157934</x:v>
      </x:c>
      <x:c r="G7" s="70" t="n">
        <x:v>6748</x:v>
      </x:c>
      <x:c r="H7" s="44" t="n">
        <x:v>68089</x:v>
      </x:c>
      <x:c r="I7" s="44" t="str">
        <x:v>Outreach email</x:v>
      </x:c>
      <x:c r="J7" s="62" t="n">
        <x:v>46171</x:v>
      </x:c>
      <x:c r="K7" s="74" t="n">
        <x:f>IF(H7=0,0,G7/H7*1000)</x:f>
        <x:v>99.10558239950652</x:v>
      </x:c>
      <x:c r="L7" s="44" t="str">
        <x:v>Not Started</x:v>
      </x:c>
      <x:c r="M7" s="45" t="str">
        <x:v>Low</x:v>
      </x:c>
    </x:row>
    <x:row r="8">
      <x:c r="A8" s="58" t="n">
        <x:v>46164</x:v>
      </x:c>
      <x:c r="B8" s="44" t="str">
        <x:v>Influencer / Task 7</x:v>
      </x:c>
      <x:c r="C8" s="44" t="str">
        <x:v>YouTube</x:v>
      </x:c>
      <x:c r="D8" s="44" t="str">
        <x:v>Agency</x:v>
      </x:c>
      <x:c r="E8" s="44" t="n">
        <x:v>134546</x:v>
      </x:c>
      <x:c r="F8" s="66" t="n">
        <x:v>0.05803824467308913</x:v>
      </x:c>
      <x:c r="G8" s="70" t="n">
        <x:v>6548</x:v>
      </x:c>
      <x:c r="H8" s="44" t="n">
        <x:v>67486</x:v>
      </x:c>
      <x:c r="I8" s="44" t="str">
        <x:v>Outreach email</x:v>
      </x:c>
      <x:c r="J8" s="62" t="n">
        <x:v>46174</x:v>
      </x:c>
      <x:c r="K8" s="74" t="n">
        <x:f>IF(H8=0,0,G8/H8*1000)</x:f>
        <x:v>97.02753163619121</x:v>
      </x:c>
      <x:c r="L8" s="44" t="str">
        <x:v>Completed</x:v>
      </x:c>
      <x:c r="M8" s="45" t="str">
        <x:v>Low</x:v>
      </x:c>
    </x:row>
    <x:row r="9">
      <x:c r="A9" s="58" t="n">
        <x:v>46167</x:v>
      </x:c>
      <x:c r="B9" s="44" t="str">
        <x:v>Influencer / Task 8</x:v>
      </x:c>
      <x:c r="C9" s="44" t="str">
        <x:v>Blog</x:v>
      </x:c>
      <x:c r="D9" s="44" t="str">
        <x:v>SEO Specialist</x:v>
      </x:c>
      <x:c r="E9" s="44" t="n">
        <x:v>184971</x:v>
      </x:c>
      <x:c r="F9" s="66" t="n">
        <x:v>0.04754882761277481</x:v>
      </x:c>
      <x:c r="G9" s="70" t="n">
        <x:v>7927</x:v>
      </x:c>
      <x:c r="H9" s="44" t="n">
        <x:v>51143</x:v>
      </x:c>
      <x:c r="I9" s="44" t="str">
        <x:v>1 Reel</x:v>
      </x:c>
      <x:c r="J9" s="62" t="n">
        <x:v>46177</x:v>
      </x:c>
      <x:c r="K9" s="74" t="n">
        <x:f>IF(H9=0,0,G9/H9*1000)</x:f>
        <x:v>154.99677375202864</x:v>
      </x:c>
      <x:c r="L9" s="44" t="str">
        <x:v>Not Started</x:v>
      </x:c>
      <x:c r="M9" s="45" t="str">
        <x:v>Medium</x:v>
      </x:c>
    </x:row>
    <x:row r="10">
      <x:c r="A10" s="58" t="n">
        <x:v>46170</x:v>
      </x:c>
      <x:c r="B10" s="44" t="str">
        <x:v>Influencer / Task 9</x:v>
      </x:c>
      <x:c r="C10" s="44" t="str">
        <x:v>Newsletter</x:v>
      </x:c>
      <x:c r="D10" s="44" t="str">
        <x:v>Designer</x:v>
      </x:c>
      <x:c r="E10" s="44" t="n">
        <x:v>232781</x:v>
      </x:c>
      <x:c r="F10" s="66" t="n">
        <x:v>0.030151974964050955</x:v>
      </x:c>
      <x:c r="G10" s="70" t="n">
        <x:v>7141</x:v>
      </x:c>
      <x:c r="H10" s="44" t="n">
        <x:v>56992</x:v>
      </x:c>
      <x:c r="I10" s="44" t="str">
        <x:v>Video integration</x:v>
      </x:c>
      <x:c r="J10" s="62" t="n">
        <x:v>46180</x:v>
      </x:c>
      <x:c r="K10" s="74" t="n">
        <x:f>IF(H10=0,0,G10/H10*1000)</x:f>
        <x:v>125.29828747894442</x:v>
      </x:c>
      <x:c r="L10" s="44" t="str">
        <x:v>Completed</x:v>
      </x:c>
      <x:c r="M10" s="45" t="str">
        <x:v>High</x:v>
      </x:c>
    </x:row>
    <x:row r="11">
      <x:c r="A11" s="58" t="n">
        <x:v>46173</x:v>
      </x:c>
      <x:c r="B11" s="44" t="str">
        <x:v>Influencer / Task 10</x:v>
      </x:c>
      <x:c r="C11" s="44" t="str">
        <x:v>Google</x:v>
      </x:c>
      <x:c r="D11" s="44" t="str">
        <x:v>Performance Marketer</x:v>
      </x:c>
      <x:c r="E11" s="44" t="n">
        <x:v>35523</x:v>
      </x:c>
      <x:c r="F11" s="66" t="n">
        <x:v>0.055558541082748256</x:v>
      </x:c>
      <x:c r="G11" s="70" t="n">
        <x:v>7256</x:v>
      </x:c>
      <x:c r="H11" s="44" t="n">
        <x:v>11118</x:v>
      </x:c>
      <x:c r="I11" s="44" t="str">
        <x:v>1 Reel</x:v>
      </x:c>
      <x:c r="J11" s="62" t="n">
        <x:v>46183</x:v>
      </x:c>
      <x:c r="K11" s="74" t="n">
        <x:f>IF(H11=0,0,G11/H11*1000)</x:f>
        <x:v>652.6353660730348</x:v>
      </x:c>
      <x:c r="L11" s="44" t="str">
        <x:v>Not Started</x:v>
      </x:c>
      <x:c r="M11" s="45" t="str">
        <x:v>Low</x:v>
      </x:c>
    </x:row>
    <x:row r="12">
      <x:c r="A12" s="58" t="n">
        <x:v>46176</x:v>
      </x:c>
      <x:c r="B12" s="44" t="str">
        <x:v>Influencer / Task 11</x:v>
      </x:c>
      <x:c r="C12" s="44" t="str">
        <x:v>Instagram</x:v>
      </x:c>
      <x:c r="D12" s="44" t="str">
        <x:v>Performance Marketer</x:v>
      </x:c>
      <x:c r="E12" s="44" t="n">
        <x:v>119895</x:v>
      </x:c>
      <x:c r="F12" s="66" t="n">
        <x:v>0.06815526603603003</x:v>
      </x:c>
      <x:c r="G12" s="70" t="n">
        <x:v>4496</x:v>
      </x:c>
      <x:c r="H12" s="44" t="n">
        <x:v>58065</x:v>
      </x:c>
      <x:c r="I12" s="44" t="str">
        <x:v>Video integration</x:v>
      </x:c>
      <x:c r="J12" s="62" t="n">
        <x:v>46186</x:v>
      </x:c>
      <x:c r="K12" s="74" t="n">
        <x:f>IF(H12=0,0,G12/H12*1000)</x:f>
        <x:v>77.43046585722897</x:v>
      </x:c>
      <x:c r="L12" s="44" t="str">
        <x:v>Not Started</x:v>
      </x:c>
      <x:c r="M12" s="45" t="str">
        <x:v>Low</x:v>
      </x:c>
    </x:row>
    <x:row r="13">
      <x:c r="A13" s="59" t="n">
        <x:v>46179</x:v>
      </x:c>
      <x:c r="B13" s="47" t="str">
        <x:v>Influencer / Task 12</x:v>
      </x:c>
      <x:c r="C13" s="47" t="str">
        <x:v>TikTok</x:v>
      </x:c>
      <x:c r="D13" s="47" t="str">
        <x:v>Marketing Lead</x:v>
      </x:c>
      <x:c r="E13" s="47" t="n">
        <x:v>64784</x:v>
      </x:c>
      <x:c r="F13" s="67" t="n">
        <x:v>0.0435310226050742</x:v>
      </x:c>
      <x:c r="G13" s="71" t="n">
        <x:v>6934</x:v>
      </x:c>
      <x:c r="H13" s="47" t="n">
        <x:v>18687</x:v>
      </x:c>
      <x:c r="I13" s="47" t="str">
        <x:v>Video integration</x:v>
      </x:c>
      <x:c r="J13" s="63" t="n">
        <x:v>46189</x:v>
      </x:c>
      <x:c r="K13" s="75" t="n">
        <x:f>IF(H13=0,0,G13/H13*1000)</x:f>
        <x:v>371.0600952533847</x:v>
      </x:c>
      <x:c r="L13" s="47" t="str">
        <x:v>Not Started</x:v>
      </x:c>
      <x:c r="M13" s="48" t="str">
        <x:v>Medium</x:v>
      </x:c>
    </x:row>
  </x:sheetData>
  <x:conditionalFormatting sqref="H2:H13">
    <x:cfRule type="dataBar" priority="1">
      <x:dataBar>
        <x:cfvo type="min"/>
        <x:cfvo type="max"/>
        <x:color rgb="14B8A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14B8A6"/>
            </x14:dataBar>
          </x14:cfRule>
          <xm:sqref>H2:H13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Influencer Outreach Tracker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