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OKR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<sst xmlns="http://schemas.openxmlformats.org/spreadsheetml/2006/main" count="123" uniqueCount="78">
  <si>
    <t xml:space="preserve">How to Use  —  OKR / Goal Tracker</t>
  </si>
  <si>
    <t xml:space="preserve">by ExcelGuru.io  |  Turn objectives into measurable progress everyone can see.</t>
  </si>
  <si>
    <t xml:space="preserve">What this template does</t>
  </si>
  <si>
    <t xml:space="preserve">Track objectives and their key results, then calculate progress and a clear status for each one automatically.</t>
  </si>
  <si>
    <t xml:space="preserve">Sheet 1 — OKRs</t>
  </si>
  <si>
    <t xml:space="preserve">Enter each key result with its start, current and target value. Progress and status calculate from how far you have moved toward the target.</t>
  </si>
  <si>
    <t xml:space="preserve">Sheet 2 — Dashboard</t>
  </si>
  <si>
    <t xml:space="preserve">See average progress, how many key results are complete or on track, and progress for each one.</t>
  </si>
  <si>
    <t xml:space="preserve">Colour guide</t>
  </si>
  <si>
    <t xml:space="preserve">Green means Complete or On Track, amber means At Risk, and red means Behind. Focus your energy on the red and amber results.</t>
  </si>
  <si>
    <t xml:space="preserve">Tips</t>
  </si>
  <si>
    <t xml:space="preserve">Keep key results measurable with a real number. Update current values weekly so the status reflects reality.</t>
  </si>
  <si>
    <t xml:space="preserve">OKR / GOAL TRACKER  —  DASHBOARD</t>
  </si>
  <si>
    <t xml:space="preserve">Key Results</t>
  </si>
  <si>
    <t xml:space="preserve">Avg Progress</t>
  </si>
  <si>
    <t xml:space="preserve">Complete</t>
  </si>
  <si>
    <t xml:space="preserve">On Track</t>
  </si>
  <si>
    <t xml:space="preserve">At Risk + Behind</t>
  </si>
  <si>
    <t xml:space="preserve">Objectives</t>
  </si>
  <si>
    <t xml:space="preserve">Key Results by Status</t>
  </si>
  <si>
    <t xml:space="preserve">Progress by Key Result</t>
  </si>
  <si>
    <t xml:space="preserve">Status</t>
  </si>
  <si>
    <t xml:space="preserve">Count</t>
  </si>
  <si>
    <t xml:space="preserve">Key Result</t>
  </si>
  <si>
    <t xml:space="preserve">Progress</t>
  </si>
  <si>
    <t xml:space="preserve">At Risk</t>
  </si>
  <si>
    <t xml:space="preserve">Behind</t>
  </si>
  <si>
    <t xml:space="preserve">OKR / Goal Tracker — progress &amp; status auto-calculate from your metrics</t>
  </si>
  <si>
    <t xml:space="preserve">Owner</t>
  </si>
  <si>
    <t xml:space="preserve">Objective</t>
  </si>
  <si>
    <t xml:space="preserve">Metric</t>
  </si>
  <si>
    <t xml:space="preserve">Start</t>
  </si>
  <si>
    <t xml:space="preserve">Current</t>
  </si>
  <si>
    <t xml:space="preserve">Target</t>
  </si>
  <si>
    <t xml:space="preserve">Quarter</t>
  </si>
  <si>
    <t xml:space="preserve">Confidence</t>
  </si>
  <si>
    <t xml:space="preserve">Sales</t>
  </si>
  <si>
    <t xml:space="preserve">Grow new revenue</t>
  </si>
  <si>
    <t xml:space="preserve">Sign new logos</t>
  </si>
  <si>
    <t xml:space="preserve">Logos</t>
  </si>
  <si>
    <t xml:space="preserve">Q2 2026</t>
  </si>
  <si>
    <t xml:space="preserve">Medium</t>
  </si>
  <si>
    <t xml:space="preserve">Increase pipeline</t>
  </si>
  <si>
    <t xml:space="preserve">$M</t>
  </si>
  <si>
    <t xml:space="preserve">High</t>
  </si>
  <si>
    <t xml:space="preserve">Engineering</t>
  </si>
  <si>
    <t xml:space="preserve">Improve reliability</t>
  </si>
  <si>
    <t xml:space="preserve">Cut incidents</t>
  </si>
  <si>
    <t xml:space="preserve">Incidents/mo</t>
  </si>
  <si>
    <t xml:space="preserve">Raise uptime</t>
  </si>
  <si>
    <t xml:space="preserve">%</t>
  </si>
  <si>
    <t xml:space="preserve">Marketing</t>
  </si>
  <si>
    <t xml:space="preserve">Build awareness</t>
  </si>
  <si>
    <t xml:space="preserve">Grow web traffic</t>
  </si>
  <si>
    <t xml:space="preserve">K visits/mo</t>
  </si>
  <si>
    <t xml:space="preserve">Lift email subs</t>
  </si>
  <si>
    <t xml:space="preserve">K subs</t>
  </si>
  <si>
    <t xml:space="preserve">Low</t>
  </si>
  <si>
    <t xml:space="preserve">Operations</t>
  </si>
  <si>
    <t xml:space="preserve">Improve efficiency</t>
  </si>
  <si>
    <t xml:space="preserve">Reduce cost per order</t>
  </si>
  <si>
    <t xml:space="preserve">$</t>
  </si>
  <si>
    <t xml:space="preserve">Speed up fulfilment</t>
  </si>
  <si>
    <t xml:space="preserve">Hours</t>
  </si>
  <si>
    <t xml:space="preserve">HR</t>
  </si>
  <si>
    <t xml:space="preserve">Strengthen team</t>
  </si>
  <si>
    <t xml:space="preserve">Cut time to hire</t>
  </si>
  <si>
    <t xml:space="preserve">Days</t>
  </si>
  <si>
    <t xml:space="preserve">Raise engagement</t>
  </si>
  <si>
    <t xml:space="preserve">Score</t>
  </si>
  <si>
    <t xml:space="preserve">Finance</t>
  </si>
  <si>
    <t xml:space="preserve">Tighten controls</t>
  </si>
  <si>
    <t xml:space="preserve">Close books faster</t>
  </si>
  <si>
    <t xml:space="preserve">Cut overdue invoices</t>
  </si>
  <si>
    <t xml:space="preserve">Dropdown Lists</t>
  </si>
  <si>
    <t xml:space="preserve">Q1 2026</t>
  </si>
  <si>
    <t xml:space="preserve">Q3 2026</t>
  </si>
  <si>
    <t xml:space="preserve">Q4 2026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</si>
</sst>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F81BD"/>
      <rgbColor rgb="FF33CCCC"/>
      <rgbColor rgb="FF9BBB59"/>
      <rgbColor rgb="FFFFCC00"/>
      <rgbColor rgb="FFFF9900"/>
      <rgbColor rgb="FFFF6600"/>
      <rgbColor rgb="FF8064A2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KR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Dashboard!$A$12:$A$15</c:f>
              <c:strCache>
                <c:ptCount val="4"/>
                <c:pt idx="0">
                  <c:v>Complete</c:v>
                </c:pt>
                <c:pt idx="1">
                  <c:v>On Track</c:v>
                </c:pt>
                <c:pt idx="2">
                  <c:v>At Risk</c:v>
                </c:pt>
                <c:pt idx="3">
                  <c:v>Behind</c:v>
                </c:pt>
              </c:strCache>
            </c:strRef>
          </c:cat>
          <c:val>
            <c:numRef>
              <c:f>Dashboard!$B$12:$B$15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8</c:v>
                </c:pt>
                <c:pt idx="3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Progress by Key Result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Progress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Dashboard!$D$12:$D$23</c:f>
              <c:strCache>
                <c:ptCount val="12"/>
                <c:pt idx="0">
                  <c:v>Sign new logos</c:v>
                </c:pt>
                <c:pt idx="1">
                  <c:v>Increase pipeline</c:v>
                </c:pt>
                <c:pt idx="2">
                  <c:v>Cut incidents</c:v>
                </c:pt>
                <c:pt idx="3">
                  <c:v>Raise uptime</c:v>
                </c:pt>
                <c:pt idx="4">
                  <c:v>Grow web traffic</c:v>
                </c:pt>
                <c:pt idx="5">
                  <c:v>Lift email subs</c:v>
                </c:pt>
                <c:pt idx="6">
                  <c:v>Reduce cost per order</c:v>
                </c:pt>
                <c:pt idx="7">
                  <c:v>Speed up fulfilment</c:v>
                </c:pt>
                <c:pt idx="8">
                  <c:v>Cut time to hire</c:v>
                </c:pt>
                <c:pt idx="9">
                  <c:v>Raise engagement</c:v>
                </c:pt>
                <c:pt idx="10">
                  <c:v>Close books faster</c:v>
                </c:pt>
                <c:pt idx="11">
                  <c:v>Cut overdue invoices</c:v>
                </c:pt>
              </c:strCache>
            </c:strRef>
          </c:cat>
          <c:val>
            <c:numRef>
              <c:f>Dashboard!$E$12:$E$23</c:f>
              <c:numCache>
                <c:formatCode>0%</c:formatCode>
                <c:ptCount val="12"/>
                <c:pt idx="0">
                  <c:v>0.6</c:v>
                </c:pt>
                <c:pt idx="1">
                  <c:v>0.625</c:v>
                </c:pt>
                <c:pt idx="2">
                  <c:v>0.916666666666667</c:v>
                </c:pt>
                <c:pt idx="3">
                  <c:v>0.666666666666656</c:v>
                </c:pt>
                <c:pt idx="4">
                  <c:v>0.55</c:v>
                </c:pt>
                <c:pt idx="5">
                  <c:v>0.25</c:v>
                </c:pt>
                <c:pt idx="6">
                  <c:v>0.5</c:v>
                </c:pt>
                <c:pt idx="7">
                  <c:v>1</c:v>
                </c:pt>
                <c:pt idx="8">
                  <c:v>0.65</c:v>
                </c:pt>
                <c:pt idx="9">
                  <c:v>0.4</c:v>
                </c:pt>
                <c:pt idx="10">
                  <c:v>1</c:v>
                </c:pt>
                <c:pt idx="11">
                  <c:v>0.6</c:v>
                </c:pt>
              </c:numCache>
            </c:numRef>
          </c:val>
        </c:ser>
        <c:gapWidth val="150"/>
        <c:overlap val="0"/>
        <c:axId val="48199470"/>
        <c:axId val="12522294"/>
      </c:barChart>
      <c:catAx>
        <c:axId val="4819947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12522294"/>
        <c:crosses val="autoZero"/>
        <c:auto val="1"/>
        <c:lblAlgn val="ctr"/>
        <c:lblOffset val="100"/>
        <c:noMultiLvlLbl val="0"/>
      </c:catAx>
      <c:valAx>
        <c:axId val="1252229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819947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69120</xdr:rowOff>
    </xdr:from>
    <xdr:to>
      <xdr:col>2</xdr:col>
      <xdr:colOff>984240</xdr:colOff>
      <xdr:row>27</xdr:row>
      <xdr:rowOff>112320</xdr:rowOff>
    </xdr:to>
    <xdr:graphicFrame>
      <xdr:nvGraphicFramePr>
        <xdr:cNvPr id="0" name="Chart 1"/>
        <xdr:cNvGraphicFramePr/>
      </xdr:nvGraphicFramePr>
      <xdr:xfrm>
        <a:off x="0" y="36669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69120</xdr:rowOff>
    </xdr:from>
    <xdr:to>
      <xdr:col>6</xdr:col>
      <xdr:colOff>780120</xdr:colOff>
      <xdr:row>29</xdr:row>
      <xdr:rowOff>91080</xdr:rowOff>
    </xdr:to>
    <xdr:graphicFrame>
      <xdr:nvGraphicFramePr>
        <xdr:cNvPr id="1" name="Chart 2"/>
        <xdr:cNvGraphicFramePr/>
      </xdr:nvGraphicFramePr>
      <xdr:xfrm>
        <a:off x="3312720" y="3666960"/>
        <a:ext cx="359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COUNTA(OKRs!C4:C43)</f>
        <v>12</v>
      </c>
      <c r="B4" s="7"/>
      <c r="C4" s="8" t="n">
        <f aca="false">IFERROR(AVERAGE(OKRs!H4:H43),0)</f>
        <v>0.646527777777777</v>
      </c>
      <c r="D4" s="8"/>
      <c r="E4" s="7" t="n">
        <f aca="false">COUNTIF(OKRs!I4:I43,"Complete")</f>
        <v>2</v>
      </c>
      <c r="F4" s="7"/>
      <c r="G4" s="7" t="n">
        <f aca="false">COUNTIF(OKRs!I4:I43,"On Track")</f>
        <v>1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COUNTIF(OKRs!I4:I43,"At Risk")+COUNTIF(OKRs!I4:I43,"Behind")</f>
        <v>9</v>
      </c>
      <c r="B7" s="7"/>
      <c r="C7" s="7" t="n">
        <f aca="false">SUMPRODUCT((OKRs!B4:B43&lt;&gt;"")/COUNTIF(OKRs!B4:B43,OKRs!B4:B43&amp;""))</f>
        <v>6</v>
      </c>
      <c r="D7" s="7"/>
    </row>
    <row r="10" customFormat="false" ht="39.5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15</v>
      </c>
      <c r="B12" s="11" t="n">
        <f aca="false">COUNTIF(OKRs!I4:I43,"Complete")</f>
        <v>2</v>
      </c>
      <c r="D12" s="11" t="str">
        <f aca="false">OKRs!C4</f>
        <v>Sign new logos</v>
      </c>
      <c r="E12" s="12" t="n">
        <f aca="false">OKRs!H4</f>
        <v>0.6</v>
      </c>
    </row>
    <row r="13" customFormat="false" ht="15" hidden="false" customHeight="false" outlineLevel="0" collapsed="false">
      <c r="A13" s="11" t="s">
        <v>16</v>
      </c>
      <c r="B13" s="11" t="n">
        <f aca="false">COUNTIF(OKRs!I4:I43,"On Track")</f>
        <v>1</v>
      </c>
      <c r="D13" s="11" t="str">
        <f aca="false">OKRs!C5</f>
        <v>Increase pipeline</v>
      </c>
      <c r="E13" s="12" t="n">
        <f aca="false">OKRs!H5</f>
        <v>0.625</v>
      </c>
    </row>
    <row r="14" customFormat="false" ht="15" hidden="false" customHeight="false" outlineLevel="0" collapsed="false">
      <c r="A14" s="11" t="s">
        <v>25</v>
      </c>
      <c r="B14" s="11" t="n">
        <f aca="false">COUNTIF(OKRs!I4:I43,"At Risk")</f>
        <v>8</v>
      </c>
      <c r="D14" s="11" t="str">
        <f aca="false">OKRs!C6</f>
        <v>Cut incidents</v>
      </c>
      <c r="E14" s="12" t="n">
        <f aca="false">OKRs!H6</f>
        <v>0.916666666666667</v>
      </c>
    </row>
    <row r="15" customFormat="false" ht="15" hidden="false" customHeight="false" outlineLevel="0" collapsed="false">
      <c r="A15" s="11" t="s">
        <v>26</v>
      </c>
      <c r="B15" s="11" t="n">
        <f aca="false">COUNTIF(OKRs!I4:I43,"Behind")</f>
        <v>1</v>
      </c>
      <c r="D15" s="11" t="str">
        <f aca="false">OKRs!C7</f>
        <v>Raise uptime</v>
      </c>
      <c r="E15" s="12" t="n">
        <f aca="false">OKRs!H7</f>
        <v>0.666666666666656</v>
      </c>
    </row>
    <row r="16" customFormat="false" ht="15" hidden="false" customHeight="false" outlineLevel="0" collapsed="false">
      <c r="D16" s="11" t="str">
        <f aca="false">OKRs!C8</f>
        <v>Grow web traffic</v>
      </c>
      <c r="E16" s="12" t="n">
        <f aca="false">OKRs!H8</f>
        <v>0.55</v>
      </c>
    </row>
    <row r="17" customFormat="false" ht="15" hidden="false" customHeight="false" outlineLevel="0" collapsed="false">
      <c r="D17" s="11" t="str">
        <f aca="false">OKRs!C9</f>
        <v>Lift email subs</v>
      </c>
      <c r="E17" s="12" t="n">
        <f aca="false">OKRs!H9</f>
        <v>0.25</v>
      </c>
    </row>
    <row r="18" customFormat="false" ht="15" hidden="false" customHeight="false" outlineLevel="0" collapsed="false">
      <c r="D18" s="11" t="str">
        <f aca="false">OKRs!C10</f>
        <v>Reduce cost per order</v>
      </c>
      <c r="E18" s="12" t="n">
        <f aca="false">OKRs!H10</f>
        <v>0.5</v>
      </c>
    </row>
    <row r="19" customFormat="false" ht="15" hidden="false" customHeight="false" outlineLevel="0" collapsed="false">
      <c r="D19" s="11" t="str">
        <f aca="false">OKRs!C11</f>
        <v>Speed up fulfilment</v>
      </c>
      <c r="E19" s="12" t="n">
        <f aca="false">OKRs!H11</f>
        <v>1</v>
      </c>
    </row>
    <row r="20" customFormat="false" ht="15" hidden="false" customHeight="false" outlineLevel="0" collapsed="false">
      <c r="D20" s="11" t="str">
        <f aca="false">OKRs!C12</f>
        <v>Cut time to hire</v>
      </c>
      <c r="E20" s="12" t="n">
        <f aca="false">OKRs!H12</f>
        <v>0.65</v>
      </c>
    </row>
    <row r="21" customFormat="false" ht="15" hidden="false" customHeight="false" outlineLevel="0" collapsed="false">
      <c r="D21" s="11" t="str">
        <f aca="false">OKRs!C13</f>
        <v>Raise engagement</v>
      </c>
      <c r="E21" s="12" t="n">
        <f aca="false">OKRs!H13</f>
        <v>0.4</v>
      </c>
    </row>
    <row r="22" customFormat="false" ht="15" hidden="false" customHeight="false" outlineLevel="0" collapsed="false">
      <c r="D22" s="11" t="str">
        <f aca="false">OKRs!C14</f>
        <v>Close books faster</v>
      </c>
      <c r="E22" s="12" t="n">
        <f aca="false">OKRs!H14</f>
        <v>1</v>
      </c>
    </row>
    <row r="23" customFormat="false" ht="15" hidden="false" customHeight="false" outlineLevel="0" collapsed="false">
      <c r="D23" s="11" t="str">
        <f aca="false">OKRs!C15</f>
        <v>Cut overdue invoices</v>
      </c>
      <c r="E23" s="12" t="n">
        <f aca="false">OKRs!H15</f>
        <v>0.6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3" min="2" style="0" width="18"/>
    <col collapsed="false" customWidth="true" hidden="false" outlineLevel="0" max="4" min="4" style="0" width="11"/>
    <col collapsed="false" customWidth="true" hidden="false" outlineLevel="0" max="5" min="5" style="0" width="8"/>
    <col collapsed="false" customWidth="true" hidden="false" outlineLevel="0" max="6" min="6" style="0" width="9"/>
    <col collapsed="false" customWidth="true" hidden="false" outlineLevel="0" max="7" min="7" style="0" width="8"/>
    <col collapsed="false" customWidth="true" hidden="false" outlineLevel="0" max="9" min="8" style="0" width="10"/>
    <col collapsed="false" customWidth="true" hidden="false" outlineLevel="0" max="11" min="10" style="0" width="11"/>
  </cols>
  <sheetData>
    <row r="1" customFormat="false" ht="115.65" hidden="false" customHeight="false" outlineLevel="0" collapsed="false">
      <c r="A1" s="13" t="s">
        <v>27</v>
      </c>
    </row>
    <row r="3" customFormat="false" ht="15" hidden="false" customHeight="false" outlineLevel="0" collapsed="false">
      <c r="A3" s="14" t="s">
        <v>28</v>
      </c>
      <c r="B3" s="14" t="s">
        <v>29</v>
      </c>
      <c r="C3" s="14" t="s">
        <v>23</v>
      </c>
      <c r="D3" s="14" t="s">
        <v>30</v>
      </c>
      <c r="E3" s="14" t="s">
        <v>31</v>
      </c>
      <c r="F3" s="14" t="s">
        <v>32</v>
      </c>
      <c r="G3" s="14" t="s">
        <v>33</v>
      </c>
      <c r="H3" s="14" t="s">
        <v>24</v>
      </c>
      <c r="I3" s="14" t="s">
        <v>21</v>
      </c>
      <c r="J3" s="14" t="s">
        <v>34</v>
      </c>
      <c r="K3" s="14" t="s">
        <v>35</v>
      </c>
    </row>
    <row r="4" customFormat="false" ht="15" hidden="false" customHeight="false" outlineLevel="0" collapsed="false">
      <c r="A4" s="15" t="s">
        <v>36</v>
      </c>
      <c r="B4" s="15" t="s">
        <v>37</v>
      </c>
      <c r="C4" s="15" t="s">
        <v>38</v>
      </c>
      <c r="D4" s="15" t="s">
        <v>39</v>
      </c>
      <c r="E4" s="16" t="n">
        <v>0</v>
      </c>
      <c r="F4" s="16" t="n">
        <v>9</v>
      </c>
      <c r="G4" s="16" t="n">
        <v>15</v>
      </c>
      <c r="H4" s="17" t="n">
        <f aca="false">IF(OR(E4="",(G4-E4)=0),"",(F4-E4)/(G4-E4))</f>
        <v>0.6</v>
      </c>
      <c r="I4" s="18" t="str">
        <f aca="false">IF(H4="","",IF(H4&gt;=1,"Complete",IF(H4&gt;=0.7,"On Track",IF(H4&gt;=0.4,"At Risk","Behind"))))</f>
        <v>At Risk</v>
      </c>
      <c r="J4" s="15" t="s">
        <v>40</v>
      </c>
      <c r="K4" s="15" t="s">
        <v>41</v>
      </c>
    </row>
    <row r="5" customFormat="false" ht="15" hidden="false" customHeight="false" outlineLevel="0" collapsed="false">
      <c r="A5" s="15" t="s">
        <v>36</v>
      </c>
      <c r="B5" s="15" t="s">
        <v>37</v>
      </c>
      <c r="C5" s="15" t="s">
        <v>42</v>
      </c>
      <c r="D5" s="15" t="s">
        <v>43</v>
      </c>
      <c r="E5" s="16" t="n">
        <v>2</v>
      </c>
      <c r="F5" s="16" t="n">
        <v>4.5</v>
      </c>
      <c r="G5" s="16" t="n">
        <v>6</v>
      </c>
      <c r="H5" s="19" t="n">
        <f aca="false">IF(OR(E5="",(G5-E5)=0),"",(F5-E5)/(G5-E5))</f>
        <v>0.625</v>
      </c>
      <c r="I5" s="20" t="str">
        <f aca="false">IF(H5="","",IF(H5&gt;=1,"Complete",IF(H5&gt;=0.7,"On Track",IF(H5&gt;=0.4,"At Risk","Behind"))))</f>
        <v>At Risk</v>
      </c>
      <c r="J5" s="15" t="s">
        <v>40</v>
      </c>
      <c r="K5" s="15" t="s">
        <v>44</v>
      </c>
    </row>
    <row r="6" customFormat="false" ht="15" hidden="false" customHeight="false" outlineLevel="0" collapsed="false">
      <c r="A6" s="15" t="s">
        <v>45</v>
      </c>
      <c r="B6" s="15" t="s">
        <v>46</v>
      </c>
      <c r="C6" s="15" t="s">
        <v>47</v>
      </c>
      <c r="D6" s="15" t="s">
        <v>48</v>
      </c>
      <c r="E6" s="16" t="n">
        <v>20</v>
      </c>
      <c r="F6" s="16" t="n">
        <v>9</v>
      </c>
      <c r="G6" s="16" t="n">
        <v>8</v>
      </c>
      <c r="H6" s="17" t="n">
        <f aca="false">IF(OR(E6="",(G6-E6)=0),"",(F6-E6)/(G6-E6))</f>
        <v>0.916666666666667</v>
      </c>
      <c r="I6" s="18" t="str">
        <f aca="false">IF(H6="","",IF(H6&gt;=1,"Complete",IF(H6&gt;=0.7,"On Track",IF(H6&gt;=0.4,"At Risk","Behind"))))</f>
        <v>On Track</v>
      </c>
      <c r="J6" s="15" t="s">
        <v>40</v>
      </c>
      <c r="K6" s="15" t="s">
        <v>44</v>
      </c>
    </row>
    <row r="7" customFormat="false" ht="15" hidden="false" customHeight="false" outlineLevel="0" collapsed="false">
      <c r="A7" s="15" t="s">
        <v>45</v>
      </c>
      <c r="B7" s="15" t="s">
        <v>46</v>
      </c>
      <c r="C7" s="15" t="s">
        <v>49</v>
      </c>
      <c r="D7" s="15" t="s">
        <v>50</v>
      </c>
      <c r="E7" s="16" t="n">
        <v>99</v>
      </c>
      <c r="F7" s="16" t="n">
        <v>99.6</v>
      </c>
      <c r="G7" s="16" t="n">
        <v>99.9</v>
      </c>
      <c r="H7" s="19" t="n">
        <f aca="false">IF(OR(E7="",(G7-E7)=0),"",(F7-E7)/(G7-E7))</f>
        <v>0.666666666666656</v>
      </c>
      <c r="I7" s="20" t="str">
        <f aca="false">IF(H7="","",IF(H7&gt;=1,"Complete",IF(H7&gt;=0.7,"On Track",IF(H7&gt;=0.4,"At Risk","Behind"))))</f>
        <v>At Risk</v>
      </c>
      <c r="J7" s="15" t="s">
        <v>40</v>
      </c>
      <c r="K7" s="15" t="s">
        <v>41</v>
      </c>
    </row>
    <row r="8" customFormat="false" ht="15" hidden="false" customHeight="false" outlineLevel="0" collapsed="false">
      <c r="A8" s="15" t="s">
        <v>51</v>
      </c>
      <c r="B8" s="15" t="s">
        <v>52</v>
      </c>
      <c r="C8" s="15" t="s">
        <v>53</v>
      </c>
      <c r="D8" s="15" t="s">
        <v>54</v>
      </c>
      <c r="E8" s="16" t="n">
        <v>40</v>
      </c>
      <c r="F8" s="16" t="n">
        <v>62</v>
      </c>
      <c r="G8" s="16" t="n">
        <v>80</v>
      </c>
      <c r="H8" s="17" t="n">
        <f aca="false">IF(OR(E8="",(G8-E8)=0),"",(F8-E8)/(G8-E8))</f>
        <v>0.55</v>
      </c>
      <c r="I8" s="18" t="str">
        <f aca="false">IF(H8="","",IF(H8&gt;=1,"Complete",IF(H8&gt;=0.7,"On Track",IF(H8&gt;=0.4,"At Risk","Behind"))))</f>
        <v>At Risk</v>
      </c>
      <c r="J8" s="15" t="s">
        <v>40</v>
      </c>
      <c r="K8" s="15" t="s">
        <v>41</v>
      </c>
    </row>
    <row r="9" customFormat="false" ht="15" hidden="false" customHeight="false" outlineLevel="0" collapsed="false">
      <c r="A9" s="15" t="s">
        <v>51</v>
      </c>
      <c r="B9" s="15" t="s">
        <v>52</v>
      </c>
      <c r="C9" s="15" t="s">
        <v>55</v>
      </c>
      <c r="D9" s="15" t="s">
        <v>56</v>
      </c>
      <c r="E9" s="16" t="n">
        <v>10</v>
      </c>
      <c r="F9" s="16" t="n">
        <v>12</v>
      </c>
      <c r="G9" s="16" t="n">
        <v>18</v>
      </c>
      <c r="H9" s="19" t="n">
        <f aca="false">IF(OR(E9="",(G9-E9)=0),"",(F9-E9)/(G9-E9))</f>
        <v>0.25</v>
      </c>
      <c r="I9" s="20" t="str">
        <f aca="false">IF(H9="","",IF(H9&gt;=1,"Complete",IF(H9&gt;=0.7,"On Track",IF(H9&gt;=0.4,"At Risk","Behind"))))</f>
        <v>Behind</v>
      </c>
      <c r="J9" s="15" t="s">
        <v>40</v>
      </c>
      <c r="K9" s="15" t="s">
        <v>57</v>
      </c>
    </row>
    <row r="10" customFormat="false" ht="15" hidden="false" customHeight="false" outlineLevel="0" collapsed="false">
      <c r="A10" s="15" t="s">
        <v>58</v>
      </c>
      <c r="B10" s="15" t="s">
        <v>59</v>
      </c>
      <c r="C10" s="15" t="s">
        <v>60</v>
      </c>
      <c r="D10" s="15" t="s">
        <v>61</v>
      </c>
      <c r="E10" s="16" t="n">
        <v>5.2</v>
      </c>
      <c r="F10" s="16" t="n">
        <v>4.6</v>
      </c>
      <c r="G10" s="16" t="n">
        <v>4</v>
      </c>
      <c r="H10" s="17" t="n">
        <f aca="false">IF(OR(E10="",(G10-E10)=0),"",(F10-E10)/(G10-E10))</f>
        <v>0.5</v>
      </c>
      <c r="I10" s="18" t="str">
        <f aca="false">IF(H10="","",IF(H10&gt;=1,"Complete",IF(H10&gt;=0.7,"On Track",IF(H10&gt;=0.4,"At Risk","Behind"))))</f>
        <v>At Risk</v>
      </c>
      <c r="J10" s="15" t="s">
        <v>40</v>
      </c>
      <c r="K10" s="15" t="s">
        <v>41</v>
      </c>
    </row>
    <row r="11" customFormat="false" ht="15" hidden="false" customHeight="false" outlineLevel="0" collapsed="false">
      <c r="A11" s="15" t="s">
        <v>58</v>
      </c>
      <c r="B11" s="15" t="s">
        <v>59</v>
      </c>
      <c r="C11" s="15" t="s">
        <v>62</v>
      </c>
      <c r="D11" s="15" t="s">
        <v>63</v>
      </c>
      <c r="E11" s="16" t="n">
        <v>48</v>
      </c>
      <c r="F11" s="16" t="n">
        <v>24</v>
      </c>
      <c r="G11" s="16" t="n">
        <v>24</v>
      </c>
      <c r="H11" s="19" t="n">
        <f aca="false">IF(OR(E11="",(G11-E11)=0),"",(F11-E11)/(G11-E11))</f>
        <v>1</v>
      </c>
      <c r="I11" s="20" t="str">
        <f aca="false">IF(H11="","",IF(H11&gt;=1,"Complete",IF(H11&gt;=0.7,"On Track",IF(H11&gt;=0.4,"At Risk","Behind"))))</f>
        <v>Complete</v>
      </c>
      <c r="J11" s="15" t="s">
        <v>40</v>
      </c>
      <c r="K11" s="15" t="s">
        <v>44</v>
      </c>
    </row>
    <row r="12" customFormat="false" ht="15" hidden="false" customHeight="false" outlineLevel="0" collapsed="false">
      <c r="A12" s="15" t="s">
        <v>64</v>
      </c>
      <c r="B12" s="15" t="s">
        <v>65</v>
      </c>
      <c r="C12" s="15" t="s">
        <v>66</v>
      </c>
      <c r="D12" s="15" t="s">
        <v>67</v>
      </c>
      <c r="E12" s="16" t="n">
        <v>55</v>
      </c>
      <c r="F12" s="16" t="n">
        <v>42</v>
      </c>
      <c r="G12" s="16" t="n">
        <v>35</v>
      </c>
      <c r="H12" s="17" t="n">
        <f aca="false">IF(OR(E12="",(G12-E12)=0),"",(F12-E12)/(G12-E12))</f>
        <v>0.65</v>
      </c>
      <c r="I12" s="18" t="str">
        <f aca="false">IF(H12="","",IF(H12&gt;=1,"Complete",IF(H12&gt;=0.7,"On Track",IF(H12&gt;=0.4,"At Risk","Behind"))))</f>
        <v>At Risk</v>
      </c>
      <c r="J12" s="15" t="s">
        <v>40</v>
      </c>
      <c r="K12" s="15" t="s">
        <v>41</v>
      </c>
    </row>
    <row r="13" customFormat="false" ht="15" hidden="false" customHeight="false" outlineLevel="0" collapsed="false">
      <c r="A13" s="15" t="s">
        <v>64</v>
      </c>
      <c r="B13" s="15" t="s">
        <v>65</v>
      </c>
      <c r="C13" s="15" t="s">
        <v>68</v>
      </c>
      <c r="D13" s="15" t="s">
        <v>69</v>
      </c>
      <c r="E13" s="16" t="n">
        <v>72</v>
      </c>
      <c r="F13" s="16" t="n">
        <v>76</v>
      </c>
      <c r="G13" s="16" t="n">
        <v>82</v>
      </c>
      <c r="H13" s="19" t="n">
        <f aca="false">IF(OR(E13="",(G13-E13)=0),"",(F13-E13)/(G13-E13))</f>
        <v>0.4</v>
      </c>
      <c r="I13" s="20" t="str">
        <f aca="false">IF(H13="","",IF(H13&gt;=1,"Complete",IF(H13&gt;=0.7,"On Track",IF(H13&gt;=0.4,"At Risk","Behind"))))</f>
        <v>At Risk</v>
      </c>
      <c r="J13" s="15" t="s">
        <v>40</v>
      </c>
      <c r="K13" s="15" t="s">
        <v>57</v>
      </c>
    </row>
    <row r="14" customFormat="false" ht="15" hidden="false" customHeight="false" outlineLevel="0" collapsed="false">
      <c r="A14" s="15" t="s">
        <v>70</v>
      </c>
      <c r="B14" s="15" t="s">
        <v>71</v>
      </c>
      <c r="C14" s="15" t="s">
        <v>72</v>
      </c>
      <c r="D14" s="15" t="s">
        <v>67</v>
      </c>
      <c r="E14" s="16" t="n">
        <v>10</v>
      </c>
      <c r="F14" s="16" t="n">
        <v>5</v>
      </c>
      <c r="G14" s="16" t="n">
        <v>5</v>
      </c>
      <c r="H14" s="17" t="n">
        <f aca="false">IF(OR(E14="",(G14-E14)=0),"",(F14-E14)/(G14-E14))</f>
        <v>1</v>
      </c>
      <c r="I14" s="18" t="str">
        <f aca="false">IF(H14="","",IF(H14&gt;=1,"Complete",IF(H14&gt;=0.7,"On Track",IF(H14&gt;=0.4,"At Risk","Behind"))))</f>
        <v>Complete</v>
      </c>
      <c r="J14" s="15" t="s">
        <v>40</v>
      </c>
      <c r="K14" s="15" t="s">
        <v>44</v>
      </c>
    </row>
    <row r="15" customFormat="false" ht="15" hidden="false" customHeight="false" outlineLevel="0" collapsed="false">
      <c r="A15" s="15" t="s">
        <v>70</v>
      </c>
      <c r="B15" s="15" t="s">
        <v>71</v>
      </c>
      <c r="C15" s="15" t="s">
        <v>73</v>
      </c>
      <c r="D15" s="15" t="s">
        <v>50</v>
      </c>
      <c r="E15" s="16" t="n">
        <v>18</v>
      </c>
      <c r="F15" s="16" t="n">
        <v>12</v>
      </c>
      <c r="G15" s="16" t="n">
        <v>8</v>
      </c>
      <c r="H15" s="19" t="n">
        <f aca="false">IF(OR(E15="",(G15-E15)=0),"",(F15-E15)/(G15-E15))</f>
        <v>0.6</v>
      </c>
      <c r="I15" s="20" t="str">
        <f aca="false">IF(H15="","",IF(H15&gt;=1,"Complete",IF(H15&gt;=0.7,"On Track",IF(H15&gt;=0.4,"At Risk","Behind"))))</f>
        <v>At Risk</v>
      </c>
      <c r="J15" s="15" t="s">
        <v>40</v>
      </c>
      <c r="K15" s="15" t="s">
        <v>41</v>
      </c>
    </row>
    <row r="16" customFormat="false" ht="15" hidden="false" customHeight="false" outlineLevel="0" collapsed="false">
      <c r="A16" s="15"/>
      <c r="B16" s="15"/>
      <c r="C16" s="15"/>
      <c r="D16" s="15"/>
      <c r="E16" s="16"/>
      <c r="F16" s="16"/>
      <c r="G16" s="16"/>
      <c r="H16" s="17" t="str">
        <f aca="false">IF(OR(E16="",(G16-E16)=0),"",(F16-E16)/(G16-E16))</f>
        <v/>
      </c>
      <c r="I16" s="18" t="str">
        <f aca="false">IF(H16="","",IF(H16&gt;=1,"Complete",IF(H16&gt;=0.7,"On Track",IF(H16&gt;=0.4,"At Risk","Behind"))))</f>
        <v/>
      </c>
      <c r="J16" s="15"/>
      <c r="K16" s="15"/>
    </row>
    <row r="17" customFormat="false" ht="15" hidden="false" customHeight="false" outlineLevel="0" collapsed="false">
      <c r="A17" s="15"/>
      <c r="B17" s="15"/>
      <c r="C17" s="15"/>
      <c r="D17" s="15"/>
      <c r="E17" s="16"/>
      <c r="F17" s="16"/>
      <c r="G17" s="16"/>
      <c r="H17" s="19" t="str">
        <f aca="false">IF(OR(E17="",(G17-E17)=0),"",(F17-E17)/(G17-E17))</f>
        <v/>
      </c>
      <c r="I17" s="20" t="str">
        <f aca="false">IF(H17="","",IF(H17&gt;=1,"Complete",IF(H17&gt;=0.7,"On Track",IF(H17&gt;=0.4,"At Risk","Behind"))))</f>
        <v/>
      </c>
      <c r="J17" s="15"/>
      <c r="K17" s="15"/>
    </row>
    <row r="18" customFormat="false" ht="15" hidden="false" customHeight="false" outlineLevel="0" collapsed="false">
      <c r="A18" s="15"/>
      <c r="B18" s="15"/>
      <c r="C18" s="15"/>
      <c r="D18" s="15"/>
      <c r="E18" s="16"/>
      <c r="F18" s="16"/>
      <c r="G18" s="16"/>
      <c r="H18" s="17" t="str">
        <f aca="false">IF(OR(E18="",(G18-E18)=0),"",(F18-E18)/(G18-E18))</f>
        <v/>
      </c>
      <c r="I18" s="18" t="str">
        <f aca="false">IF(H18="","",IF(H18&gt;=1,"Complete",IF(H18&gt;=0.7,"On Track",IF(H18&gt;=0.4,"At Risk","Behind"))))</f>
        <v/>
      </c>
      <c r="J18" s="15"/>
      <c r="K18" s="15"/>
    </row>
    <row r="19" customFormat="false" ht="15" hidden="false" customHeight="false" outlineLevel="0" collapsed="false">
      <c r="A19" s="15"/>
      <c r="B19" s="15"/>
      <c r="C19" s="15"/>
      <c r="D19" s="15"/>
      <c r="E19" s="16"/>
      <c r="F19" s="16"/>
      <c r="G19" s="16"/>
      <c r="H19" s="19" t="str">
        <f aca="false">IF(OR(E19="",(G19-E19)=0),"",(F19-E19)/(G19-E19))</f>
        <v/>
      </c>
      <c r="I19" s="20" t="str">
        <f aca="false">IF(H19="","",IF(H19&gt;=1,"Complete",IF(H19&gt;=0.7,"On Track",IF(H19&gt;=0.4,"At Risk","Behind"))))</f>
        <v/>
      </c>
      <c r="J19" s="15"/>
      <c r="K19" s="15"/>
    </row>
    <row r="20" customFormat="false" ht="15" hidden="false" customHeight="false" outlineLevel="0" collapsed="false">
      <c r="A20" s="15"/>
      <c r="B20" s="15"/>
      <c r="C20" s="15"/>
      <c r="D20" s="15"/>
      <c r="E20" s="16"/>
      <c r="F20" s="16"/>
      <c r="G20" s="16"/>
      <c r="H20" s="17" t="str">
        <f aca="false">IF(OR(E20="",(G20-E20)=0),"",(F20-E20)/(G20-E20))</f>
        <v/>
      </c>
      <c r="I20" s="18" t="str">
        <f aca="false">IF(H20="","",IF(H20&gt;=1,"Complete",IF(H20&gt;=0.7,"On Track",IF(H20&gt;=0.4,"At Risk","Behind"))))</f>
        <v/>
      </c>
      <c r="J20" s="15"/>
      <c r="K20" s="15"/>
    </row>
    <row r="21" customFormat="false" ht="15" hidden="false" customHeight="false" outlineLevel="0" collapsed="false">
      <c r="A21" s="15"/>
      <c r="B21" s="15"/>
      <c r="C21" s="15"/>
      <c r="D21" s="15"/>
      <c r="E21" s="16"/>
      <c r="F21" s="16"/>
      <c r="G21" s="16"/>
      <c r="H21" s="19" t="str">
        <f aca="false">IF(OR(E21="",(G21-E21)=0),"",(F21-E21)/(G21-E21))</f>
        <v/>
      </c>
      <c r="I21" s="20" t="str">
        <f aca="false">IF(H21="","",IF(H21&gt;=1,"Complete",IF(H21&gt;=0.7,"On Track",IF(H21&gt;=0.4,"At Risk","Behind"))))</f>
        <v/>
      </c>
      <c r="J21" s="15"/>
      <c r="K21" s="15"/>
    </row>
    <row r="22" customFormat="false" ht="15" hidden="false" customHeight="false" outlineLevel="0" collapsed="false">
      <c r="A22" s="15"/>
      <c r="B22" s="15"/>
      <c r="C22" s="15"/>
      <c r="D22" s="15"/>
      <c r="E22" s="16"/>
      <c r="F22" s="16"/>
      <c r="G22" s="16"/>
      <c r="H22" s="17" t="str">
        <f aca="false">IF(OR(E22="",(G22-E22)=0),"",(F22-E22)/(G22-E22))</f>
        <v/>
      </c>
      <c r="I22" s="18" t="str">
        <f aca="false">IF(H22="","",IF(H22&gt;=1,"Complete",IF(H22&gt;=0.7,"On Track",IF(H22&gt;=0.4,"At Risk","Behind"))))</f>
        <v/>
      </c>
      <c r="J22" s="15"/>
      <c r="K22" s="15"/>
    </row>
    <row r="23" customFormat="false" ht="15" hidden="false" customHeight="false" outlineLevel="0" collapsed="false">
      <c r="A23" s="15"/>
      <c r="B23" s="15"/>
      <c r="C23" s="15"/>
      <c r="D23" s="15"/>
      <c r="E23" s="16"/>
      <c r="F23" s="16"/>
      <c r="G23" s="16"/>
      <c r="H23" s="19" t="str">
        <f aca="false">IF(OR(E23="",(G23-E23)=0),"",(F23-E23)/(G23-E23))</f>
        <v/>
      </c>
      <c r="I23" s="20" t="str">
        <f aca="false">IF(H23="","",IF(H23&gt;=1,"Complete",IF(H23&gt;=0.7,"On Track",IF(H23&gt;=0.4,"At Risk","Behind"))))</f>
        <v/>
      </c>
      <c r="J23" s="15"/>
      <c r="K23" s="15"/>
    </row>
    <row r="24" customFormat="false" ht="15" hidden="false" customHeight="false" outlineLevel="0" collapsed="false">
      <c r="A24" s="15"/>
      <c r="B24" s="15"/>
      <c r="C24" s="15"/>
      <c r="D24" s="15"/>
      <c r="E24" s="16"/>
      <c r="F24" s="16"/>
      <c r="G24" s="16"/>
      <c r="H24" s="17" t="str">
        <f aca="false">IF(OR(E24="",(G24-E24)=0),"",(F24-E24)/(G24-E24))</f>
        <v/>
      </c>
      <c r="I24" s="18" t="str">
        <f aca="false">IF(H24="","",IF(H24&gt;=1,"Complete",IF(H24&gt;=0.7,"On Track",IF(H24&gt;=0.4,"At Risk","Behind"))))</f>
        <v/>
      </c>
      <c r="J24" s="15"/>
      <c r="K24" s="15"/>
    </row>
    <row r="25" customFormat="false" ht="15" hidden="false" customHeight="false" outlineLevel="0" collapsed="false">
      <c r="A25" s="15"/>
      <c r="B25" s="15"/>
      <c r="C25" s="15"/>
      <c r="D25" s="15"/>
      <c r="E25" s="16"/>
      <c r="F25" s="16"/>
      <c r="G25" s="16"/>
      <c r="H25" s="19" t="str">
        <f aca="false">IF(OR(E25="",(G25-E25)=0),"",(F25-E25)/(G25-E25))</f>
        <v/>
      </c>
      <c r="I25" s="20" t="str">
        <f aca="false">IF(H25="","",IF(H25&gt;=1,"Complete",IF(H25&gt;=0.7,"On Track",IF(H25&gt;=0.4,"At Risk","Behind"))))</f>
        <v/>
      </c>
      <c r="J25" s="15"/>
      <c r="K25" s="15"/>
    </row>
    <row r="26" customFormat="false" ht="15" hidden="false" customHeight="false" outlineLevel="0" collapsed="false">
      <c r="A26" s="15"/>
      <c r="B26" s="15"/>
      <c r="C26" s="15"/>
      <c r="D26" s="15"/>
      <c r="E26" s="16"/>
      <c r="F26" s="16"/>
      <c r="G26" s="16"/>
      <c r="H26" s="17" t="str">
        <f aca="false">IF(OR(E26="",(G26-E26)=0),"",(F26-E26)/(G26-E26))</f>
        <v/>
      </c>
      <c r="I26" s="18" t="str">
        <f aca="false">IF(H26="","",IF(H26&gt;=1,"Complete",IF(H26&gt;=0.7,"On Track",IF(H26&gt;=0.4,"At Risk","Behind"))))</f>
        <v/>
      </c>
      <c r="J26" s="15"/>
      <c r="K26" s="15"/>
    </row>
    <row r="27" customFormat="false" ht="15" hidden="false" customHeight="false" outlineLevel="0" collapsed="false">
      <c r="A27" s="15"/>
      <c r="B27" s="15"/>
      <c r="C27" s="15"/>
      <c r="D27" s="15"/>
      <c r="E27" s="16"/>
      <c r="F27" s="16"/>
      <c r="G27" s="16"/>
      <c r="H27" s="19" t="str">
        <f aca="false">IF(OR(E27="",(G27-E27)=0),"",(F27-E27)/(G27-E27))</f>
        <v/>
      </c>
      <c r="I27" s="20" t="str">
        <f aca="false">IF(H27="","",IF(H27&gt;=1,"Complete",IF(H27&gt;=0.7,"On Track",IF(H27&gt;=0.4,"At Risk","Behind"))))</f>
        <v/>
      </c>
      <c r="J27" s="15"/>
      <c r="K27" s="15"/>
    </row>
    <row r="28" customFormat="false" ht="15" hidden="false" customHeight="false" outlineLevel="0" collapsed="false">
      <c r="A28" s="15"/>
      <c r="B28" s="15"/>
      <c r="C28" s="15"/>
      <c r="D28" s="15"/>
      <c r="E28" s="16"/>
      <c r="F28" s="16"/>
      <c r="G28" s="16"/>
      <c r="H28" s="17" t="str">
        <f aca="false">IF(OR(E28="",(G28-E28)=0),"",(F28-E28)/(G28-E28))</f>
        <v/>
      </c>
      <c r="I28" s="18" t="str">
        <f aca="false">IF(H28="","",IF(H28&gt;=1,"Complete",IF(H28&gt;=0.7,"On Track",IF(H28&gt;=0.4,"At Risk","Behind"))))</f>
        <v/>
      </c>
      <c r="J28" s="15"/>
      <c r="K28" s="15"/>
    </row>
    <row r="29" customFormat="false" ht="15" hidden="false" customHeight="false" outlineLevel="0" collapsed="false">
      <c r="A29" s="15"/>
      <c r="B29" s="15"/>
      <c r="C29" s="15"/>
      <c r="D29" s="15"/>
      <c r="E29" s="16"/>
      <c r="F29" s="16"/>
      <c r="G29" s="16"/>
      <c r="H29" s="19" t="str">
        <f aca="false">IF(OR(E29="",(G29-E29)=0),"",(F29-E29)/(G29-E29))</f>
        <v/>
      </c>
      <c r="I29" s="20" t="str">
        <f aca="false">IF(H29="","",IF(H29&gt;=1,"Complete",IF(H29&gt;=0.7,"On Track",IF(H29&gt;=0.4,"At Risk","Behind"))))</f>
        <v/>
      </c>
      <c r="J29" s="15"/>
      <c r="K29" s="15"/>
    </row>
    <row r="30" customFormat="false" ht="15" hidden="false" customHeight="false" outlineLevel="0" collapsed="false">
      <c r="A30" s="15"/>
      <c r="B30" s="15"/>
      <c r="C30" s="15"/>
      <c r="D30" s="15"/>
      <c r="E30" s="16"/>
      <c r="F30" s="16"/>
      <c r="G30" s="16"/>
      <c r="H30" s="17" t="str">
        <f aca="false">IF(OR(E30="",(G30-E30)=0),"",(F30-E30)/(G30-E30))</f>
        <v/>
      </c>
      <c r="I30" s="18" t="str">
        <f aca="false">IF(H30="","",IF(H30&gt;=1,"Complete",IF(H30&gt;=0.7,"On Track",IF(H30&gt;=0.4,"At Risk","Behind"))))</f>
        <v/>
      </c>
      <c r="J30" s="15"/>
      <c r="K30" s="15"/>
    </row>
    <row r="31" customFormat="false" ht="15" hidden="false" customHeight="false" outlineLevel="0" collapsed="false">
      <c r="A31" s="15"/>
      <c r="B31" s="15"/>
      <c r="C31" s="15"/>
      <c r="D31" s="15"/>
      <c r="E31" s="16"/>
      <c r="F31" s="16"/>
      <c r="G31" s="16"/>
      <c r="H31" s="19" t="str">
        <f aca="false">IF(OR(E31="",(G31-E31)=0),"",(F31-E31)/(G31-E31))</f>
        <v/>
      </c>
      <c r="I31" s="20" t="str">
        <f aca="false">IF(H31="","",IF(H31&gt;=1,"Complete",IF(H31&gt;=0.7,"On Track",IF(H31&gt;=0.4,"At Risk","Behind"))))</f>
        <v/>
      </c>
      <c r="J31" s="15"/>
      <c r="K31" s="15"/>
    </row>
    <row r="32" customFormat="false" ht="15" hidden="false" customHeight="false" outlineLevel="0" collapsed="false">
      <c r="A32" s="15"/>
      <c r="B32" s="15"/>
      <c r="C32" s="15"/>
      <c r="D32" s="15"/>
      <c r="E32" s="16"/>
      <c r="F32" s="16"/>
      <c r="G32" s="16"/>
      <c r="H32" s="17" t="str">
        <f aca="false">IF(OR(E32="",(G32-E32)=0),"",(F32-E32)/(G32-E32))</f>
        <v/>
      </c>
      <c r="I32" s="18" t="str">
        <f aca="false">IF(H32="","",IF(H32&gt;=1,"Complete",IF(H32&gt;=0.7,"On Track",IF(H32&gt;=0.4,"At Risk","Behind"))))</f>
        <v/>
      </c>
      <c r="J32" s="15"/>
      <c r="K32" s="15"/>
    </row>
    <row r="33" customFormat="false" ht="15" hidden="false" customHeight="false" outlineLevel="0" collapsed="false">
      <c r="A33" s="15"/>
      <c r="B33" s="15"/>
      <c r="C33" s="15"/>
      <c r="D33" s="15"/>
      <c r="E33" s="16"/>
      <c r="F33" s="16"/>
      <c r="G33" s="16"/>
      <c r="H33" s="19" t="str">
        <f aca="false">IF(OR(E33="",(G33-E33)=0),"",(F33-E33)/(G33-E33))</f>
        <v/>
      </c>
      <c r="I33" s="20" t="str">
        <f aca="false">IF(H33="","",IF(H33&gt;=1,"Complete",IF(H33&gt;=0.7,"On Track",IF(H33&gt;=0.4,"At Risk","Behind"))))</f>
        <v/>
      </c>
      <c r="J33" s="15"/>
      <c r="K33" s="15"/>
    </row>
    <row r="34" customFormat="false" ht="15" hidden="false" customHeight="false" outlineLevel="0" collapsed="false">
      <c r="A34" s="15"/>
      <c r="B34" s="15"/>
      <c r="C34" s="15"/>
      <c r="D34" s="15"/>
      <c r="E34" s="16"/>
      <c r="F34" s="16"/>
      <c r="G34" s="16"/>
      <c r="H34" s="17" t="str">
        <f aca="false">IF(OR(E34="",(G34-E34)=0),"",(F34-E34)/(G34-E34))</f>
        <v/>
      </c>
      <c r="I34" s="18" t="str">
        <f aca="false">IF(H34="","",IF(H34&gt;=1,"Complete",IF(H34&gt;=0.7,"On Track",IF(H34&gt;=0.4,"At Risk","Behind"))))</f>
        <v/>
      </c>
      <c r="J34" s="15"/>
      <c r="K34" s="15"/>
    </row>
    <row r="35" customFormat="false" ht="15" hidden="false" customHeight="false" outlineLevel="0" collapsed="false">
      <c r="A35" s="15"/>
      <c r="B35" s="15"/>
      <c r="C35" s="15"/>
      <c r="D35" s="15"/>
      <c r="E35" s="16"/>
      <c r="F35" s="16"/>
      <c r="G35" s="16"/>
      <c r="H35" s="19" t="str">
        <f aca="false">IF(OR(E35="",(G35-E35)=0),"",(F35-E35)/(G35-E35))</f>
        <v/>
      </c>
      <c r="I35" s="20" t="str">
        <f aca="false">IF(H35="","",IF(H35&gt;=1,"Complete",IF(H35&gt;=0.7,"On Track",IF(H35&gt;=0.4,"At Risk","Behind"))))</f>
        <v/>
      </c>
      <c r="J35" s="15"/>
      <c r="K35" s="15"/>
    </row>
    <row r="36" customFormat="false" ht="15" hidden="false" customHeight="false" outlineLevel="0" collapsed="false">
      <c r="A36" s="15"/>
      <c r="B36" s="15"/>
      <c r="C36" s="15"/>
      <c r="D36" s="15"/>
      <c r="E36" s="16"/>
      <c r="F36" s="16"/>
      <c r="G36" s="16"/>
      <c r="H36" s="17" t="str">
        <f aca="false">IF(OR(E36="",(G36-E36)=0),"",(F36-E36)/(G36-E36))</f>
        <v/>
      </c>
      <c r="I36" s="18" t="str">
        <f aca="false">IF(H36="","",IF(H36&gt;=1,"Complete",IF(H36&gt;=0.7,"On Track",IF(H36&gt;=0.4,"At Risk","Behind"))))</f>
        <v/>
      </c>
      <c r="J36" s="15"/>
      <c r="K36" s="15"/>
    </row>
    <row r="37" customFormat="false" ht="15" hidden="false" customHeight="false" outlineLevel="0" collapsed="false">
      <c r="A37" s="15"/>
      <c r="B37" s="15"/>
      <c r="C37" s="15"/>
      <c r="D37" s="15"/>
      <c r="E37" s="16"/>
      <c r="F37" s="16"/>
      <c r="G37" s="16"/>
      <c r="H37" s="19" t="str">
        <f aca="false">IF(OR(E37="",(G37-E37)=0),"",(F37-E37)/(G37-E37))</f>
        <v/>
      </c>
      <c r="I37" s="20" t="str">
        <f aca="false">IF(H37="","",IF(H37&gt;=1,"Complete",IF(H37&gt;=0.7,"On Track",IF(H37&gt;=0.4,"At Risk","Behind"))))</f>
        <v/>
      </c>
      <c r="J37" s="15"/>
      <c r="K37" s="15"/>
    </row>
    <row r="38" customFormat="false" ht="15" hidden="false" customHeight="false" outlineLevel="0" collapsed="false">
      <c r="A38" s="15"/>
      <c r="B38" s="15"/>
      <c r="C38" s="15"/>
      <c r="D38" s="15"/>
      <c r="E38" s="16"/>
      <c r="F38" s="16"/>
      <c r="G38" s="16"/>
      <c r="H38" s="17" t="str">
        <f aca="false">IF(OR(E38="",(G38-E38)=0),"",(F38-E38)/(G38-E38))</f>
        <v/>
      </c>
      <c r="I38" s="18" t="str">
        <f aca="false">IF(H38="","",IF(H38&gt;=1,"Complete",IF(H38&gt;=0.7,"On Track",IF(H38&gt;=0.4,"At Risk","Behind"))))</f>
        <v/>
      </c>
      <c r="J38" s="15"/>
      <c r="K38" s="15"/>
    </row>
    <row r="39" customFormat="false" ht="15" hidden="false" customHeight="false" outlineLevel="0" collapsed="false">
      <c r="A39" s="15"/>
      <c r="B39" s="15"/>
      <c r="C39" s="15"/>
      <c r="D39" s="15"/>
      <c r="E39" s="16"/>
      <c r="F39" s="16"/>
      <c r="G39" s="16"/>
      <c r="H39" s="19" t="str">
        <f aca="false">IF(OR(E39="",(G39-E39)=0),"",(F39-E39)/(G39-E39))</f>
        <v/>
      </c>
      <c r="I39" s="20" t="str">
        <f aca="false">IF(H39="","",IF(H39&gt;=1,"Complete",IF(H39&gt;=0.7,"On Track",IF(H39&gt;=0.4,"At Risk","Behind"))))</f>
        <v/>
      </c>
      <c r="J39" s="15"/>
      <c r="K39" s="15"/>
    </row>
    <row r="40" customFormat="false" ht="15" hidden="false" customHeight="false" outlineLevel="0" collapsed="false">
      <c r="A40" s="15"/>
      <c r="B40" s="15"/>
      <c r="C40" s="15"/>
      <c r="D40" s="15"/>
      <c r="E40" s="16"/>
      <c r="F40" s="16"/>
      <c r="G40" s="16"/>
      <c r="H40" s="17" t="str">
        <f aca="false">IF(OR(E40="",(G40-E40)=0),"",(F40-E40)/(G40-E40))</f>
        <v/>
      </c>
      <c r="I40" s="18" t="str">
        <f aca="false">IF(H40="","",IF(H40&gt;=1,"Complete",IF(H40&gt;=0.7,"On Track",IF(H40&gt;=0.4,"At Risk","Behind"))))</f>
        <v/>
      </c>
      <c r="J40" s="15"/>
      <c r="K40" s="15"/>
    </row>
    <row r="41" customFormat="false" ht="15" hidden="false" customHeight="false" outlineLevel="0" collapsed="false">
      <c r="A41" s="15"/>
      <c r="B41" s="15"/>
      <c r="C41" s="15"/>
      <c r="D41" s="15"/>
      <c r="E41" s="16"/>
      <c r="F41" s="16"/>
      <c r="G41" s="16"/>
      <c r="H41" s="19" t="str">
        <f aca="false">IF(OR(E41="",(G41-E41)=0),"",(F41-E41)/(G41-E41))</f>
        <v/>
      </c>
      <c r="I41" s="20" t="str">
        <f aca="false">IF(H41="","",IF(H41&gt;=1,"Complete",IF(H41&gt;=0.7,"On Track",IF(H41&gt;=0.4,"At Risk","Behind"))))</f>
        <v/>
      </c>
      <c r="J41" s="15"/>
      <c r="K41" s="15"/>
    </row>
    <row r="42" customFormat="false" ht="15" hidden="false" customHeight="false" outlineLevel="0" collapsed="false">
      <c r="A42" s="15"/>
      <c r="B42" s="15"/>
      <c r="C42" s="15"/>
      <c r="D42" s="15"/>
      <c r="E42" s="16"/>
      <c r="F42" s="16"/>
      <c r="G42" s="16"/>
      <c r="H42" s="17" t="str">
        <f aca="false">IF(OR(E42="",(G42-E42)=0),"",(F42-E42)/(G42-E42))</f>
        <v/>
      </c>
      <c r="I42" s="18" t="str">
        <f aca="false">IF(H42="","",IF(H42&gt;=1,"Complete",IF(H42&gt;=0.7,"On Track",IF(H42&gt;=0.4,"At Risk","Behind"))))</f>
        <v/>
      </c>
      <c r="J42" s="15"/>
      <c r="K42" s="15"/>
    </row>
    <row r="43" customFormat="false" ht="15" hidden="false" customHeight="false" outlineLevel="0" collapsed="false">
      <c r="A43" s="15"/>
      <c r="B43" s="15"/>
      <c r="C43" s="15"/>
      <c r="D43" s="15"/>
      <c r="E43" s="16"/>
      <c r="F43" s="16"/>
      <c r="G43" s="16"/>
      <c r="H43" s="19" t="str">
        <f aca="false">IF(OR(E43="",(G43-E43)=0),"",(F43-E43)/(G43-E43))</f>
        <v/>
      </c>
      <c r="I43" s="20" t="str">
        <f aca="false">IF(H43="","",IF(H43&gt;=1,"Complete",IF(H43&gt;=0.7,"On Track",IF(H43&gt;=0.4,"At Risk","Behind"))))</f>
        <v/>
      </c>
      <c r="J43" s="15"/>
      <c r="K43" s="15"/>
    </row>
  </sheetData>
  <conditionalFormatting sqref="I4:I43">
    <cfRule type="cellIs" priority="2" operator="equal" aboveAverage="0" equalAverage="0" bottom="0" percent="0" rank="0" text="" dxfId="0">
      <formula>"Complete"</formula>
    </cfRule>
    <cfRule type="cellIs" priority="3" operator="equal" aboveAverage="0" equalAverage="0" bottom="0" percent="0" rank="0" text="" dxfId="0">
      <formula>"On Track"</formula>
    </cfRule>
    <cfRule type="cellIs" priority="4" operator="equal" aboveAverage="0" equalAverage="0" bottom="0" percent="0" rank="0" text="" dxfId="1">
      <formula>"At Risk"</formula>
    </cfRule>
    <cfRule type="cellIs" priority="5" operator="equal" aboveAverage="0" equalAverage="0" bottom="0" percent="0" rank="0" text="" dxfId="2">
      <formula>"Behind"</formula>
    </cfRule>
  </conditionalFormatting>
  <dataValidations count="2">
    <dataValidation allowBlank="true" errorStyle="stop" operator="between" showDropDown="false" showErrorMessage="false" showInputMessage="false" sqref="J4:J43" type="list">
      <formula1>Lists!$A$4:$A$7</formula1>
      <formula2>0</formula2>
    </dataValidation>
    <dataValidation allowBlank="true" errorStyle="stop" operator="between" showDropDown="false" showErrorMessage="false" showInputMessage="false" sqref="K4:K43" type="list">
      <formula1>Lists!$B$4:$B$6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2"/>
  </cols>
  <sheetData>
    <row r="1" customFormat="false" ht="26.85" hidden="false" customHeight="false" outlineLevel="0" collapsed="false">
      <c r="A1" s="13" t="s">
        <v>74</v>
      </c>
    </row>
    <row r="3" customFormat="false" ht="15" hidden="false" customHeight="false" outlineLevel="0" collapsed="false">
      <c r="A3" s="21" t="s">
        <v>34</v>
      </c>
      <c r="B3" s="21" t="s">
        <v>35</v>
      </c>
    </row>
    <row r="4" customFormat="false" ht="15" hidden="false" customHeight="false" outlineLevel="0" collapsed="false">
      <c r="A4" s="0" t="s">
        <v>75</v>
      </c>
      <c r="B4" s="0" t="s">
        <v>44</v>
      </c>
    </row>
    <row r="5" customFormat="false" ht="15" hidden="false" customHeight="false" outlineLevel="0" collapsed="false">
      <c r="A5" s="0" t="s">
        <v>40</v>
      </c>
      <c r="B5" s="0" t="s">
        <v>41</v>
      </c>
    </row>
    <row r="6" customFormat="false" ht="15" hidden="false" customHeight="false" outlineLevel="0" collapsed="false">
      <c r="A6" s="0" t="s">
        <v>76</v>
      </c>
      <c r="B6" s="0" t="s">
        <v>57</v>
      </c>
    </row>
    <row r="7" customFormat="false" ht="15" hidden="false" customHeight="false" outlineLevel="0" collapsed="false">
      <c r="A7" s="0" t="s">
        <v>77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2026-06-11T01:10:59Z</dcterms:created>
  <dc:creator>openpyxl</dc:creator>
  <dc:description/>
  <dc:language>en-US</dc:language>
  <cp:lastModifiedBy/>
  <dcterms:modified xsi:type="dcterms:W3CDTF">2026-06-11T01:11:02Z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