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Goal Track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<sst xmlns="http://schemas.openxmlformats.org/spreadsheetml/2006/main" count="85" uniqueCount="51">
  <si>
    <t xml:space="preserve">How to Use  —  Personal Goal Tracker</t>
  </si>
  <si>
    <t xml:space="preserve">by ExcelGuru.io  |  Make your goals measurable, then watch the progress bar fill.</t>
  </si>
  <si>
    <t xml:space="preserve">What this template does</t>
  </si>
  <si>
    <t xml:space="preserve">Break each goal into numbers — a start, a current and a target value — so vague ambitions become a percentage you can actually see move.</t>
  </si>
  <si>
    <t xml:space="preserve">Sheet 1 — Goal Tracker</t>
  </si>
  <si>
    <t xml:space="preserve">Add a goal, its category and target date, then a start, current and target value. 'Progress' fills in automatically, and 'Days Left' counts down to your deadline.</t>
  </si>
  <si>
    <t xml:space="preserve">Sheet 2 — Dashboard</t>
  </si>
  <si>
    <t xml:space="preserve">See how many goals are done, on track or at risk, your average progress, and what is due in the next month.</t>
  </si>
  <si>
    <t xml:space="preserve">How progress is calculated</t>
  </si>
  <si>
    <t xml:space="preserve">Progress uses (Current - Start) / (Target - Start), wrapped in MEDIAN(0, ..., 1) so it never drops below 0% or climbs past 100%, even on goals you smash.</t>
  </si>
  <si>
    <t xml:space="preserve">Make it yours</t>
  </si>
  <si>
    <t xml:space="preserve">Edit the categories and status labels on the Lists tab. Update your 'Current' value weekly — that five-minute review is where the momentum comes from.</t>
  </si>
  <si>
    <t xml:space="preserve">GOAL TRACKER  —  DASHBOARD</t>
  </si>
  <si>
    <t xml:space="preserve">Total Goals</t>
  </si>
  <si>
    <t xml:space="preserve">Completed</t>
  </si>
  <si>
    <t xml:space="preserve">On Track</t>
  </si>
  <si>
    <t xml:space="preserve">At Risk</t>
  </si>
  <si>
    <t xml:space="preserve">Avg Progress</t>
  </si>
  <si>
    <t xml:space="preserve">Due in 30 Days</t>
  </si>
  <si>
    <t xml:space="preserve">Goals by Category</t>
  </si>
  <si>
    <t xml:space="preserve">Category</t>
  </si>
  <si>
    <t xml:space="preserve">Count</t>
  </si>
  <si>
    <t xml:space="preserve">Health</t>
  </si>
  <si>
    <t xml:space="preserve">Career</t>
  </si>
  <si>
    <t xml:space="preserve">Finance</t>
  </si>
  <si>
    <t xml:space="preserve">Personal</t>
  </si>
  <si>
    <t xml:space="preserve">Learning</t>
  </si>
  <si>
    <t xml:space="preserve">Personal Goal Tracker — turn big goals into measurable progress</t>
  </si>
  <si>
    <t xml:space="preserve">Goal</t>
  </si>
  <si>
    <t xml:space="preserve">Target Date</t>
  </si>
  <si>
    <t xml:space="preserve">Start</t>
  </si>
  <si>
    <t xml:space="preserve">Current</t>
  </si>
  <si>
    <t xml:space="preserve">Target</t>
  </si>
  <si>
    <t xml:space="preserve">Progress</t>
  </si>
  <si>
    <t xml:space="preserve">Status</t>
  </si>
  <si>
    <t xml:space="preserve">Days Left</t>
  </si>
  <si>
    <t xml:space="preserve">Run a half marathon</t>
  </si>
  <si>
    <t xml:space="preserve">Save emergency fund</t>
  </si>
  <si>
    <t xml:space="preserve">Read 24 books this year</t>
  </si>
  <si>
    <t xml:space="preserve">Learn Spanish (B1)</t>
  </si>
  <si>
    <t xml:space="preserve">Get promoted to lead</t>
  </si>
  <si>
    <t xml:space="preserve">Lose 8 kg sustainably</t>
  </si>
  <si>
    <t xml:space="preserve">Launch side project</t>
  </si>
  <si>
    <t xml:space="preserve">Pay off credit card</t>
  </si>
  <si>
    <t xml:space="preserve">Meditate 100 days</t>
  </si>
  <si>
    <t xml:space="preserve">Visit 3 new countries</t>
  </si>
  <si>
    <t xml:space="preserve">Not Started</t>
  </si>
  <si>
    <t xml:space="preserve">Complete Excel course</t>
  </si>
  <si>
    <t xml:space="preserve">Build morning routine</t>
  </si>
  <si>
    <t xml:space="preserve">Done</t>
  </si>
  <si>
    <t xml:space="preserve">Relationships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</si>
</sst>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%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9DEC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Goals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Health</c:v>
                </c:pt>
                <c:pt idx="1">
                  <c:v>Career</c:v>
                </c:pt>
                <c:pt idx="2">
                  <c:v>Finance</c:v>
                </c:pt>
                <c:pt idx="3">
                  <c:v>Personal</c:v>
                </c:pt>
                <c:pt idx="4">
                  <c:v>Learning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</c:numCache>
            </c:numRef>
          </c:val>
        </c:ser>
        <c:gapWidth val="150"/>
        <c:overlap val="0"/>
        <c:axId val="96739294"/>
        <c:axId val="2038823"/>
      </c:barChart>
      <c:catAx>
        <c:axId val="9673929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038823"/>
        <c:crosses val="autoZero"/>
        <c:auto val="1"/>
        <c:lblAlgn val="ctr"/>
        <c:lblOffset val="100"/>
        <c:noMultiLvlLbl val="0"/>
      </c:catAx>
      <c:valAx>
        <c:axId val="203882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673929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COUNTA('Goal Tracker'!A4:A43)</f>
        <v>12</v>
      </c>
      <c r="B4" s="7"/>
      <c r="C4" s="7" t="n">
        <f aca="false">COUNTIF('Goal Tracker'!H4:H43,"Done")</f>
        <v>1</v>
      </c>
      <c r="D4" s="7"/>
      <c r="E4" s="7" t="n">
        <f aca="false">COUNTIF('Goal Tracker'!H4:H43,"On Track")</f>
        <v>8</v>
      </c>
      <c r="F4" s="7"/>
      <c r="G4" s="7" t="n">
        <f aca="false">COUNTIF('Goal Tracker'!H4:H43,"At Risk")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IFERROR(AVERAGEIF('Goal Tracker'!G4:G43,"&lt;&gt;",'Goal Tracker'!G4:G43),0)</f>
        <v>0.551051587301587</v>
      </c>
      <c r="B7" s="8"/>
      <c r="C7" s="7" t="n">
        <f aca="false">SUMPRODUCT(--('Goal Tracker'!I4:I43&gt;=0),--('Goal Tracker'!I4:I43&lt;=30))</f>
        <v>2</v>
      </c>
      <c r="D7" s="7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COUNTIF('Goal Tracker'!B4:B43,"Health")</f>
        <v>2</v>
      </c>
    </row>
    <row r="13" customFormat="false" ht="15" hidden="false" customHeight="false" outlineLevel="0" collapsed="false">
      <c r="A13" s="11" t="s">
        <v>23</v>
      </c>
      <c r="B13" s="11" t="n">
        <f aca="false">COUNTIF('Goal Tracker'!B4:B43,"Career")</f>
        <v>2</v>
      </c>
    </row>
    <row r="14" customFormat="false" ht="15" hidden="false" customHeight="false" outlineLevel="0" collapsed="false">
      <c r="A14" s="11" t="s">
        <v>24</v>
      </c>
      <c r="B14" s="11" t="n">
        <f aca="false">COUNTIF('Goal Tracker'!B4:B43,"Finance")</f>
        <v>2</v>
      </c>
    </row>
    <row r="15" customFormat="false" ht="15" hidden="false" customHeight="false" outlineLevel="0" collapsed="false">
      <c r="A15" s="11" t="s">
        <v>25</v>
      </c>
      <c r="B15" s="11" t="n">
        <f aca="false">COUNTIF('Goal Tracker'!B4:B43,"Personal")</f>
        <v>3</v>
      </c>
    </row>
    <row r="16" customFormat="false" ht="15" hidden="false" customHeight="false" outlineLevel="0" collapsed="false">
      <c r="A16" s="11" t="s">
        <v>26</v>
      </c>
      <c r="B16" s="11" t="n">
        <f aca="false">COUNTIF('Goal Tracker'!B4:B43,"Learning")</f>
        <v>3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6" min="4" style="0" width="9"/>
    <col collapsed="false" customWidth="true" hidden="false" outlineLevel="0" max="7" min="7" style="0" width="10"/>
    <col collapsed="false" customWidth="true" hidden="false" outlineLevel="0" max="8" min="8" style="0" width="12"/>
    <col collapsed="false" customWidth="true" hidden="false" outlineLevel="0" max="9" min="9" style="0" width="10"/>
  </cols>
  <sheetData>
    <row r="1" customFormat="false" ht="39.55" hidden="false" customHeight="false" outlineLevel="0" collapsed="false">
      <c r="A1" s="12" t="s">
        <v>27</v>
      </c>
    </row>
    <row r="3" customFormat="false" ht="15" hidden="false" customHeight="false" outlineLevel="0" collapsed="false">
      <c r="A3" s="13" t="s">
        <v>28</v>
      </c>
      <c r="B3" s="13" t="s">
        <v>20</v>
      </c>
      <c r="C3" s="13" t="s">
        <v>29</v>
      </c>
      <c r="D3" s="13" t="s">
        <v>30</v>
      </c>
      <c r="E3" s="13" t="s">
        <v>31</v>
      </c>
      <c r="F3" s="13" t="s">
        <v>32</v>
      </c>
      <c r="G3" s="13" t="s">
        <v>33</v>
      </c>
      <c r="H3" s="13" t="s">
        <v>34</v>
      </c>
      <c r="I3" s="13" t="s">
        <v>35</v>
      </c>
    </row>
    <row r="4" customFormat="false" ht="15" hidden="false" customHeight="false" outlineLevel="0" collapsed="false">
      <c r="A4" s="14" t="s">
        <v>36</v>
      </c>
      <c r="B4" s="14" t="s">
        <v>22</v>
      </c>
      <c r="C4" s="15" t="n">
        <v>46246</v>
      </c>
      <c r="D4" s="16" t="n">
        <v>0</v>
      </c>
      <c r="E4" s="16" t="n">
        <v>8</v>
      </c>
      <c r="F4" s="16" t="n">
        <v>21</v>
      </c>
      <c r="G4" s="17" t="n">
        <f aca="false">IF(OR(D4="",F4="",F4=D4),"",MEDIAN(0,(E4-D4)/(F4-D4),1))</f>
        <v>0.380952380952381</v>
      </c>
      <c r="H4" s="16" t="s">
        <v>15</v>
      </c>
      <c r="I4" s="18" t="n">
        <f aca="true">IF(C4="","",C4-TODAY())</f>
        <v>60</v>
      </c>
    </row>
    <row r="5" customFormat="false" ht="15" hidden="false" customHeight="false" outlineLevel="0" collapsed="false">
      <c r="A5" s="14" t="s">
        <v>37</v>
      </c>
      <c r="B5" s="14" t="s">
        <v>24</v>
      </c>
      <c r="C5" s="15" t="n">
        <v>46306</v>
      </c>
      <c r="D5" s="16" t="n">
        <v>0</v>
      </c>
      <c r="E5" s="16" t="n">
        <v>4200</v>
      </c>
      <c r="F5" s="16" t="n">
        <v>10000</v>
      </c>
      <c r="G5" s="19" t="n">
        <f aca="false">IF(OR(D5="",F5="",F5=D5),"",MEDIAN(0,(E5-D5)/(F5-D5),1))</f>
        <v>0.42</v>
      </c>
      <c r="H5" s="16" t="s">
        <v>15</v>
      </c>
      <c r="I5" s="20" t="n">
        <f aca="true">IF(C5="","",C5-TODAY())</f>
        <v>120</v>
      </c>
    </row>
    <row r="6" customFormat="false" ht="15" hidden="false" customHeight="false" outlineLevel="0" collapsed="false">
      <c r="A6" s="14" t="s">
        <v>38</v>
      </c>
      <c r="B6" s="14" t="s">
        <v>26</v>
      </c>
      <c r="C6" s="15" t="n">
        <v>46386</v>
      </c>
      <c r="D6" s="16" t="n">
        <v>0</v>
      </c>
      <c r="E6" s="16" t="n">
        <v>11</v>
      </c>
      <c r="F6" s="16" t="n">
        <v>24</v>
      </c>
      <c r="G6" s="17" t="n">
        <f aca="false">IF(OR(D6="",F6="",F6=D6),"",MEDIAN(0,(E6-D6)/(F6-D6),1))</f>
        <v>0.458333333333333</v>
      </c>
      <c r="H6" s="16" t="s">
        <v>15</v>
      </c>
      <c r="I6" s="18" t="n">
        <f aca="true">IF(C6="","",C6-TODAY())</f>
        <v>200</v>
      </c>
    </row>
    <row r="7" customFormat="false" ht="15" hidden="false" customHeight="false" outlineLevel="0" collapsed="false">
      <c r="A7" s="14" t="s">
        <v>39</v>
      </c>
      <c r="B7" s="14" t="s">
        <v>26</v>
      </c>
      <c r="C7" s="15" t="n">
        <v>46366</v>
      </c>
      <c r="D7" s="16" t="n">
        <v>0</v>
      </c>
      <c r="E7" s="16" t="n">
        <v>35</v>
      </c>
      <c r="F7" s="16" t="n">
        <v>100</v>
      </c>
      <c r="G7" s="19" t="n">
        <f aca="false">IF(OR(D7="",F7="",F7=D7),"",MEDIAN(0,(E7-D7)/(F7-D7),1))</f>
        <v>0.35</v>
      </c>
      <c r="H7" s="16" t="s">
        <v>16</v>
      </c>
      <c r="I7" s="20" t="n">
        <f aca="true">IF(C7="","",C7-TODAY())</f>
        <v>180</v>
      </c>
    </row>
    <row r="8" customFormat="false" ht="15" hidden="false" customHeight="false" outlineLevel="0" collapsed="false">
      <c r="A8" s="14" t="s">
        <v>40</v>
      </c>
      <c r="B8" s="14" t="s">
        <v>23</v>
      </c>
      <c r="C8" s="15" t="n">
        <v>46336</v>
      </c>
      <c r="D8" s="16" t="n">
        <v>0</v>
      </c>
      <c r="E8" s="16" t="n">
        <v>60</v>
      </c>
      <c r="F8" s="16" t="n">
        <v>100</v>
      </c>
      <c r="G8" s="17" t="n">
        <f aca="false">IF(OR(D8="",F8="",F8=D8),"",MEDIAN(0,(E8-D8)/(F8-D8),1))</f>
        <v>0.6</v>
      </c>
      <c r="H8" s="16" t="s">
        <v>15</v>
      </c>
      <c r="I8" s="18" t="n">
        <f aca="true">IF(C8="","",C8-TODAY())</f>
        <v>150</v>
      </c>
    </row>
    <row r="9" customFormat="false" ht="15" hidden="false" customHeight="false" outlineLevel="0" collapsed="false">
      <c r="A9" s="14" t="s">
        <v>41</v>
      </c>
      <c r="B9" s="14" t="s">
        <v>22</v>
      </c>
      <c r="C9" s="15" t="n">
        <v>46276</v>
      </c>
      <c r="D9" s="16" t="n">
        <v>0</v>
      </c>
      <c r="E9" s="16" t="n">
        <v>4</v>
      </c>
      <c r="F9" s="16" t="n">
        <v>8</v>
      </c>
      <c r="G9" s="19" t="n">
        <f aca="false">IF(OR(D9="",F9="",F9=D9),"",MEDIAN(0,(E9-D9)/(F9-D9),1))</f>
        <v>0.5</v>
      </c>
      <c r="H9" s="16" t="s">
        <v>15</v>
      </c>
      <c r="I9" s="20" t="n">
        <f aca="true">IF(C9="","",C9-TODAY())</f>
        <v>90</v>
      </c>
    </row>
    <row r="10" customFormat="false" ht="15" hidden="false" customHeight="false" outlineLevel="0" collapsed="false">
      <c r="A10" s="14" t="s">
        <v>42</v>
      </c>
      <c r="B10" s="14" t="s">
        <v>23</v>
      </c>
      <c r="C10" s="15" t="n">
        <v>46261</v>
      </c>
      <c r="D10" s="16" t="n">
        <v>0</v>
      </c>
      <c r="E10" s="16" t="n">
        <v>40</v>
      </c>
      <c r="F10" s="16" t="n">
        <v>100</v>
      </c>
      <c r="G10" s="17" t="n">
        <f aca="false">IF(OR(D10="",F10="",F10=D10),"",MEDIAN(0,(E10-D10)/(F10-D10),1))</f>
        <v>0.4</v>
      </c>
      <c r="H10" s="16" t="s">
        <v>16</v>
      </c>
      <c r="I10" s="18" t="n">
        <f aca="true">IF(C10="","",C10-TODAY())</f>
        <v>75</v>
      </c>
    </row>
    <row r="11" customFormat="false" ht="15" hidden="false" customHeight="false" outlineLevel="0" collapsed="false">
      <c r="A11" s="14" t="s">
        <v>43</v>
      </c>
      <c r="B11" s="14" t="s">
        <v>24</v>
      </c>
      <c r="C11" s="15" t="n">
        <v>46231</v>
      </c>
      <c r="D11" s="16" t="n">
        <v>0</v>
      </c>
      <c r="E11" s="16" t="n">
        <v>1800</v>
      </c>
      <c r="F11" s="16" t="n">
        <v>2400</v>
      </c>
      <c r="G11" s="19" t="n">
        <f aca="false">IF(OR(D11="",F11="",F11=D11),"",MEDIAN(0,(E11-D11)/(F11-D11),1))</f>
        <v>0.75</v>
      </c>
      <c r="H11" s="16" t="s">
        <v>15</v>
      </c>
      <c r="I11" s="20" t="n">
        <f aca="true">IF(C11="","",C11-TODAY())</f>
        <v>45</v>
      </c>
    </row>
    <row r="12" customFormat="false" ht="15" hidden="false" customHeight="false" outlineLevel="0" collapsed="false">
      <c r="A12" s="14" t="s">
        <v>44</v>
      </c>
      <c r="B12" s="14" t="s">
        <v>25</v>
      </c>
      <c r="C12" s="15" t="n">
        <v>46296</v>
      </c>
      <c r="D12" s="16" t="n">
        <v>0</v>
      </c>
      <c r="E12" s="16" t="n">
        <v>52</v>
      </c>
      <c r="F12" s="16" t="n">
        <v>100</v>
      </c>
      <c r="G12" s="17" t="n">
        <f aca="false">IF(OR(D12="",F12="",F12=D12),"",MEDIAN(0,(E12-D12)/(F12-D12),1))</f>
        <v>0.52</v>
      </c>
      <c r="H12" s="16" t="s">
        <v>15</v>
      </c>
      <c r="I12" s="18" t="n">
        <f aca="true">IF(C12="","",C12-TODAY())</f>
        <v>110</v>
      </c>
    </row>
    <row r="13" customFormat="false" ht="15" hidden="false" customHeight="false" outlineLevel="0" collapsed="false">
      <c r="A13" s="14" t="s">
        <v>45</v>
      </c>
      <c r="B13" s="14" t="s">
        <v>25</v>
      </c>
      <c r="C13" s="15" t="n">
        <v>46486</v>
      </c>
      <c r="D13" s="16" t="n">
        <v>0</v>
      </c>
      <c r="E13" s="16" t="n">
        <v>1</v>
      </c>
      <c r="F13" s="16" t="n">
        <v>3</v>
      </c>
      <c r="G13" s="19" t="n">
        <f aca="false">IF(OR(D13="",F13="",F13=D13),"",MEDIAN(0,(E13-D13)/(F13-D13),1))</f>
        <v>0.333333333333333</v>
      </c>
      <c r="H13" s="16" t="s">
        <v>46</v>
      </c>
      <c r="I13" s="20" t="n">
        <f aca="true">IF(C13="","",C13-TODAY())</f>
        <v>300</v>
      </c>
    </row>
    <row r="14" customFormat="false" ht="15" hidden="false" customHeight="false" outlineLevel="0" collapsed="false">
      <c r="A14" s="14" t="s">
        <v>47</v>
      </c>
      <c r="B14" s="14" t="s">
        <v>26</v>
      </c>
      <c r="C14" s="15" t="n">
        <v>46216</v>
      </c>
      <c r="D14" s="16" t="n">
        <v>0</v>
      </c>
      <c r="E14" s="16" t="n">
        <v>90</v>
      </c>
      <c r="F14" s="16" t="n">
        <v>100</v>
      </c>
      <c r="G14" s="17" t="n">
        <f aca="false">IF(OR(D14="",F14="",F14=D14),"",MEDIAN(0,(E14-D14)/(F14-D14),1))</f>
        <v>0.9</v>
      </c>
      <c r="H14" s="16" t="s">
        <v>15</v>
      </c>
      <c r="I14" s="18" t="n">
        <f aca="true">IF(C14="","",C14-TODAY())</f>
        <v>30</v>
      </c>
    </row>
    <row r="15" customFormat="false" ht="15" hidden="false" customHeight="false" outlineLevel="0" collapsed="false">
      <c r="A15" s="14" t="s">
        <v>48</v>
      </c>
      <c r="B15" s="14" t="s">
        <v>25</v>
      </c>
      <c r="C15" s="15" t="n">
        <v>46207</v>
      </c>
      <c r="D15" s="16" t="n">
        <v>0</v>
      </c>
      <c r="E15" s="16" t="n">
        <v>21</v>
      </c>
      <c r="F15" s="16" t="n">
        <v>21</v>
      </c>
      <c r="G15" s="19" t="n">
        <f aca="false">IF(OR(D15="",F15="",F15=D15),"",MEDIAN(0,(E15-D15)/(F15-D15),1))</f>
        <v>1</v>
      </c>
      <c r="H15" s="16" t="s">
        <v>49</v>
      </c>
      <c r="I15" s="20" t="n">
        <f aca="true">IF(C15="","",C15-TODAY())</f>
        <v>21</v>
      </c>
    </row>
    <row r="16" customFormat="false" ht="15" hidden="false" customHeight="false" outlineLevel="0" collapsed="false">
      <c r="A16" s="14"/>
      <c r="B16" s="14"/>
      <c r="C16" s="15"/>
      <c r="D16" s="16"/>
      <c r="E16" s="16"/>
      <c r="F16" s="16"/>
      <c r="G16" s="17" t="str">
        <f aca="false">IF(OR(D16="",F16="",F16=D16),"",MEDIAN(0,(E16-D16)/(F16-D16),1))</f>
        <v/>
      </c>
      <c r="H16" s="16"/>
      <c r="I16" s="18" t="str">
        <f aca="true">IF(C16="","",C16-TODAY())</f>
        <v/>
      </c>
    </row>
    <row r="17" customFormat="false" ht="15" hidden="false" customHeight="false" outlineLevel="0" collapsed="false">
      <c r="A17" s="14"/>
      <c r="B17" s="14"/>
      <c r="C17" s="15"/>
      <c r="D17" s="16"/>
      <c r="E17" s="16"/>
      <c r="F17" s="16"/>
      <c r="G17" s="19" t="str">
        <f aca="false">IF(OR(D17="",F17="",F17=D17),"",MEDIAN(0,(E17-D17)/(F17-D17),1))</f>
        <v/>
      </c>
      <c r="H17" s="16"/>
      <c r="I17" s="20" t="str">
        <f aca="true">IF(C17="","",C17-TODAY())</f>
        <v/>
      </c>
    </row>
    <row r="18" customFormat="false" ht="15" hidden="false" customHeight="false" outlineLevel="0" collapsed="false">
      <c r="A18" s="14"/>
      <c r="B18" s="14"/>
      <c r="C18" s="15"/>
      <c r="D18" s="16"/>
      <c r="E18" s="16"/>
      <c r="F18" s="16"/>
      <c r="G18" s="17" t="str">
        <f aca="false">IF(OR(D18="",F18="",F18=D18),"",MEDIAN(0,(E18-D18)/(F18-D18),1))</f>
        <v/>
      </c>
      <c r="H18" s="16"/>
      <c r="I18" s="18" t="str">
        <f aca="true">IF(C18="","",C18-TODAY())</f>
        <v/>
      </c>
    </row>
    <row r="19" customFormat="false" ht="15" hidden="false" customHeight="false" outlineLevel="0" collapsed="false">
      <c r="A19" s="14"/>
      <c r="B19" s="14"/>
      <c r="C19" s="15"/>
      <c r="D19" s="16"/>
      <c r="E19" s="16"/>
      <c r="F19" s="16"/>
      <c r="G19" s="19" t="str">
        <f aca="false">IF(OR(D19="",F19="",F19=D19),"",MEDIAN(0,(E19-D19)/(F19-D19),1))</f>
        <v/>
      </c>
      <c r="H19" s="16"/>
      <c r="I19" s="20" t="str">
        <f aca="true">IF(C19="","",C19-TODAY())</f>
        <v/>
      </c>
    </row>
    <row r="20" customFormat="false" ht="15" hidden="false" customHeight="false" outlineLevel="0" collapsed="false">
      <c r="A20" s="14"/>
      <c r="B20" s="14"/>
      <c r="C20" s="15"/>
      <c r="D20" s="16"/>
      <c r="E20" s="16"/>
      <c r="F20" s="16"/>
      <c r="G20" s="17" t="str">
        <f aca="false">IF(OR(D20="",F20="",F20=D20),"",MEDIAN(0,(E20-D20)/(F20-D20),1))</f>
        <v/>
      </c>
      <c r="H20" s="16"/>
      <c r="I20" s="18" t="str">
        <f aca="true">IF(C20="","",C20-TODAY())</f>
        <v/>
      </c>
    </row>
    <row r="21" customFormat="false" ht="15" hidden="false" customHeight="false" outlineLevel="0" collapsed="false">
      <c r="A21" s="14"/>
      <c r="B21" s="14"/>
      <c r="C21" s="15"/>
      <c r="D21" s="16"/>
      <c r="E21" s="16"/>
      <c r="F21" s="16"/>
      <c r="G21" s="19" t="str">
        <f aca="false">IF(OR(D21="",F21="",F21=D21),"",MEDIAN(0,(E21-D21)/(F21-D21),1))</f>
        <v/>
      </c>
      <c r="H21" s="16"/>
      <c r="I21" s="20" t="str">
        <f aca="true">IF(C21="","",C21-TODAY())</f>
        <v/>
      </c>
    </row>
    <row r="22" customFormat="false" ht="15" hidden="false" customHeight="false" outlineLevel="0" collapsed="false">
      <c r="A22" s="14"/>
      <c r="B22" s="14"/>
      <c r="C22" s="15"/>
      <c r="D22" s="16"/>
      <c r="E22" s="16"/>
      <c r="F22" s="16"/>
      <c r="G22" s="17" t="str">
        <f aca="false">IF(OR(D22="",F22="",F22=D22),"",MEDIAN(0,(E22-D22)/(F22-D22),1))</f>
        <v/>
      </c>
      <c r="H22" s="16"/>
      <c r="I22" s="18" t="str">
        <f aca="true">IF(C22="","",C22-TODAY())</f>
        <v/>
      </c>
    </row>
    <row r="23" customFormat="false" ht="15" hidden="false" customHeight="false" outlineLevel="0" collapsed="false">
      <c r="A23" s="14"/>
      <c r="B23" s="14"/>
      <c r="C23" s="15"/>
      <c r="D23" s="16"/>
      <c r="E23" s="16"/>
      <c r="F23" s="16"/>
      <c r="G23" s="19" t="str">
        <f aca="false">IF(OR(D23="",F23="",F23=D23),"",MEDIAN(0,(E23-D23)/(F23-D23),1))</f>
        <v/>
      </c>
      <c r="H23" s="16"/>
      <c r="I23" s="20" t="str">
        <f aca="true">IF(C23="","",C23-TODAY())</f>
        <v/>
      </c>
    </row>
    <row r="24" customFormat="false" ht="15" hidden="false" customHeight="false" outlineLevel="0" collapsed="false">
      <c r="A24" s="14"/>
      <c r="B24" s="14"/>
      <c r="C24" s="15"/>
      <c r="D24" s="16"/>
      <c r="E24" s="16"/>
      <c r="F24" s="16"/>
      <c r="G24" s="17" t="str">
        <f aca="false">IF(OR(D24="",F24="",F24=D24),"",MEDIAN(0,(E24-D24)/(F24-D24),1))</f>
        <v/>
      </c>
      <c r="H24" s="16"/>
      <c r="I24" s="18" t="str">
        <f aca="true">IF(C24="","",C24-TODAY())</f>
        <v/>
      </c>
    </row>
    <row r="25" customFormat="false" ht="15" hidden="false" customHeight="false" outlineLevel="0" collapsed="false">
      <c r="A25" s="14"/>
      <c r="B25" s="14"/>
      <c r="C25" s="15"/>
      <c r="D25" s="16"/>
      <c r="E25" s="16"/>
      <c r="F25" s="16"/>
      <c r="G25" s="19" t="str">
        <f aca="false">IF(OR(D25="",F25="",F25=D25),"",MEDIAN(0,(E25-D25)/(F25-D25),1))</f>
        <v/>
      </c>
      <c r="H25" s="16"/>
      <c r="I25" s="20" t="str">
        <f aca="true">IF(C25="","",C25-TODAY())</f>
        <v/>
      </c>
    </row>
    <row r="26" customFormat="false" ht="15" hidden="false" customHeight="false" outlineLevel="0" collapsed="false">
      <c r="A26" s="14"/>
      <c r="B26" s="14"/>
      <c r="C26" s="15"/>
      <c r="D26" s="16"/>
      <c r="E26" s="16"/>
      <c r="F26" s="16"/>
      <c r="G26" s="17" t="str">
        <f aca="false">IF(OR(D26="",F26="",F26=D26),"",MEDIAN(0,(E26-D26)/(F26-D26),1))</f>
        <v/>
      </c>
      <c r="H26" s="16"/>
      <c r="I26" s="18" t="str">
        <f aca="true">IF(C26="","",C26-TODAY())</f>
        <v/>
      </c>
    </row>
    <row r="27" customFormat="false" ht="15" hidden="false" customHeight="false" outlineLevel="0" collapsed="false">
      <c r="A27" s="14"/>
      <c r="B27" s="14"/>
      <c r="C27" s="15"/>
      <c r="D27" s="16"/>
      <c r="E27" s="16"/>
      <c r="F27" s="16"/>
      <c r="G27" s="19" t="str">
        <f aca="false">IF(OR(D27="",F27="",F27=D27),"",MEDIAN(0,(E27-D27)/(F27-D27),1))</f>
        <v/>
      </c>
      <c r="H27" s="16"/>
      <c r="I27" s="20" t="str">
        <f aca="true">IF(C27="","",C27-TODAY())</f>
        <v/>
      </c>
    </row>
    <row r="28" customFormat="false" ht="15" hidden="false" customHeight="false" outlineLevel="0" collapsed="false">
      <c r="A28" s="14"/>
      <c r="B28" s="14"/>
      <c r="C28" s="15"/>
      <c r="D28" s="16"/>
      <c r="E28" s="16"/>
      <c r="F28" s="16"/>
      <c r="G28" s="17" t="str">
        <f aca="false">IF(OR(D28="",F28="",F28=D28),"",MEDIAN(0,(E28-D28)/(F28-D28),1))</f>
        <v/>
      </c>
      <c r="H28" s="16"/>
      <c r="I28" s="18" t="str">
        <f aca="true">IF(C28="","",C28-TODAY())</f>
        <v/>
      </c>
    </row>
    <row r="29" customFormat="false" ht="15" hidden="false" customHeight="false" outlineLevel="0" collapsed="false">
      <c r="A29" s="14"/>
      <c r="B29" s="14"/>
      <c r="C29" s="15"/>
      <c r="D29" s="16"/>
      <c r="E29" s="16"/>
      <c r="F29" s="16"/>
      <c r="G29" s="19" t="str">
        <f aca="false">IF(OR(D29="",F29="",F29=D29),"",MEDIAN(0,(E29-D29)/(F29-D29),1))</f>
        <v/>
      </c>
      <c r="H29" s="16"/>
      <c r="I29" s="20" t="str">
        <f aca="true">IF(C29="","",C29-TODAY())</f>
        <v/>
      </c>
    </row>
    <row r="30" customFormat="false" ht="15" hidden="false" customHeight="false" outlineLevel="0" collapsed="false">
      <c r="A30" s="14"/>
      <c r="B30" s="14"/>
      <c r="C30" s="15"/>
      <c r="D30" s="16"/>
      <c r="E30" s="16"/>
      <c r="F30" s="16"/>
      <c r="G30" s="17" t="str">
        <f aca="false">IF(OR(D30="",F30="",F30=D30),"",MEDIAN(0,(E30-D30)/(F30-D30),1))</f>
        <v/>
      </c>
      <c r="H30" s="16"/>
      <c r="I30" s="18" t="str">
        <f aca="true">IF(C30="","",C30-TODAY())</f>
        <v/>
      </c>
    </row>
    <row r="31" customFormat="false" ht="15" hidden="false" customHeight="false" outlineLevel="0" collapsed="false">
      <c r="A31" s="14"/>
      <c r="B31" s="14"/>
      <c r="C31" s="15"/>
      <c r="D31" s="16"/>
      <c r="E31" s="16"/>
      <c r="F31" s="16"/>
      <c r="G31" s="19" t="str">
        <f aca="false">IF(OR(D31="",F31="",F31=D31),"",MEDIAN(0,(E31-D31)/(F31-D31),1))</f>
        <v/>
      </c>
      <c r="H31" s="16"/>
      <c r="I31" s="20" t="str">
        <f aca="true">IF(C31="","",C31-TODAY())</f>
        <v/>
      </c>
    </row>
    <row r="32" customFormat="false" ht="15" hidden="false" customHeight="false" outlineLevel="0" collapsed="false">
      <c r="A32" s="14"/>
      <c r="B32" s="14"/>
      <c r="C32" s="15"/>
      <c r="D32" s="16"/>
      <c r="E32" s="16"/>
      <c r="F32" s="16"/>
      <c r="G32" s="17" t="str">
        <f aca="false">IF(OR(D32="",F32="",F32=D32),"",MEDIAN(0,(E32-D32)/(F32-D32),1))</f>
        <v/>
      </c>
      <c r="H32" s="16"/>
      <c r="I32" s="18" t="str">
        <f aca="true">IF(C32="","",C32-TODAY())</f>
        <v/>
      </c>
    </row>
    <row r="33" customFormat="false" ht="15" hidden="false" customHeight="false" outlineLevel="0" collapsed="false">
      <c r="A33" s="14"/>
      <c r="B33" s="14"/>
      <c r="C33" s="15"/>
      <c r="D33" s="16"/>
      <c r="E33" s="16"/>
      <c r="F33" s="16"/>
      <c r="G33" s="19" t="str">
        <f aca="false">IF(OR(D33="",F33="",F33=D33),"",MEDIAN(0,(E33-D33)/(F33-D33),1))</f>
        <v/>
      </c>
      <c r="H33" s="16"/>
      <c r="I33" s="20" t="str">
        <f aca="true">IF(C33="","",C33-TODAY())</f>
        <v/>
      </c>
    </row>
    <row r="34" customFormat="false" ht="15" hidden="false" customHeight="false" outlineLevel="0" collapsed="false">
      <c r="A34" s="14"/>
      <c r="B34" s="14"/>
      <c r="C34" s="15"/>
      <c r="D34" s="16"/>
      <c r="E34" s="16"/>
      <c r="F34" s="16"/>
      <c r="G34" s="17" t="str">
        <f aca="false">IF(OR(D34="",F34="",F34=D34),"",MEDIAN(0,(E34-D34)/(F34-D34),1))</f>
        <v/>
      </c>
      <c r="H34" s="16"/>
      <c r="I34" s="18" t="str">
        <f aca="true">IF(C34="","",C34-TODAY())</f>
        <v/>
      </c>
    </row>
    <row r="35" customFormat="false" ht="15" hidden="false" customHeight="false" outlineLevel="0" collapsed="false">
      <c r="A35" s="14"/>
      <c r="B35" s="14"/>
      <c r="C35" s="15"/>
      <c r="D35" s="16"/>
      <c r="E35" s="16"/>
      <c r="F35" s="16"/>
      <c r="G35" s="19" t="str">
        <f aca="false">IF(OR(D35="",F35="",F35=D35),"",MEDIAN(0,(E35-D35)/(F35-D35),1))</f>
        <v/>
      </c>
      <c r="H35" s="16"/>
      <c r="I35" s="20" t="str">
        <f aca="true">IF(C35="","",C35-TODAY())</f>
        <v/>
      </c>
    </row>
    <row r="36" customFormat="false" ht="15" hidden="false" customHeight="false" outlineLevel="0" collapsed="false">
      <c r="A36" s="14"/>
      <c r="B36" s="14"/>
      <c r="C36" s="15"/>
      <c r="D36" s="16"/>
      <c r="E36" s="16"/>
      <c r="F36" s="16"/>
      <c r="G36" s="17" t="str">
        <f aca="false">IF(OR(D36="",F36="",F36=D36),"",MEDIAN(0,(E36-D36)/(F36-D36),1))</f>
        <v/>
      </c>
      <c r="H36" s="16"/>
      <c r="I36" s="18" t="str">
        <f aca="true">IF(C36="","",C36-TODAY())</f>
        <v/>
      </c>
    </row>
    <row r="37" customFormat="false" ht="15" hidden="false" customHeight="false" outlineLevel="0" collapsed="false">
      <c r="A37" s="14"/>
      <c r="B37" s="14"/>
      <c r="C37" s="15"/>
      <c r="D37" s="16"/>
      <c r="E37" s="16"/>
      <c r="F37" s="16"/>
      <c r="G37" s="19" t="str">
        <f aca="false">IF(OR(D37="",F37="",F37=D37),"",MEDIAN(0,(E37-D37)/(F37-D37),1))</f>
        <v/>
      </c>
      <c r="H37" s="16"/>
      <c r="I37" s="20" t="str">
        <f aca="true">IF(C37="","",C37-TODAY())</f>
        <v/>
      </c>
    </row>
    <row r="38" customFormat="false" ht="15" hidden="false" customHeight="false" outlineLevel="0" collapsed="false">
      <c r="A38" s="14"/>
      <c r="B38" s="14"/>
      <c r="C38" s="15"/>
      <c r="D38" s="16"/>
      <c r="E38" s="16"/>
      <c r="F38" s="16"/>
      <c r="G38" s="17" t="str">
        <f aca="false">IF(OR(D38="",F38="",F38=D38),"",MEDIAN(0,(E38-D38)/(F38-D38),1))</f>
        <v/>
      </c>
      <c r="H38" s="16"/>
      <c r="I38" s="18" t="str">
        <f aca="true">IF(C38="","",C38-TODAY())</f>
        <v/>
      </c>
    </row>
    <row r="39" customFormat="false" ht="15" hidden="false" customHeight="false" outlineLevel="0" collapsed="false">
      <c r="A39" s="14"/>
      <c r="B39" s="14"/>
      <c r="C39" s="15"/>
      <c r="D39" s="16"/>
      <c r="E39" s="16"/>
      <c r="F39" s="16"/>
      <c r="G39" s="19" t="str">
        <f aca="false">IF(OR(D39="",F39="",F39=D39),"",MEDIAN(0,(E39-D39)/(F39-D39),1))</f>
        <v/>
      </c>
      <c r="H39" s="16"/>
      <c r="I39" s="20" t="str">
        <f aca="true">IF(C39="","",C39-TODAY())</f>
        <v/>
      </c>
    </row>
    <row r="40" customFormat="false" ht="15" hidden="false" customHeight="false" outlineLevel="0" collapsed="false">
      <c r="A40" s="14"/>
      <c r="B40" s="14"/>
      <c r="C40" s="15"/>
      <c r="D40" s="16"/>
      <c r="E40" s="16"/>
      <c r="F40" s="16"/>
      <c r="G40" s="17" t="str">
        <f aca="false">IF(OR(D40="",F40="",F40=D40),"",MEDIAN(0,(E40-D40)/(F40-D40),1))</f>
        <v/>
      </c>
      <c r="H40" s="16"/>
      <c r="I40" s="18" t="str">
        <f aca="true">IF(C40="","",C40-TODAY())</f>
        <v/>
      </c>
    </row>
    <row r="41" customFormat="false" ht="15" hidden="false" customHeight="false" outlineLevel="0" collapsed="false">
      <c r="A41" s="14"/>
      <c r="B41" s="14"/>
      <c r="C41" s="15"/>
      <c r="D41" s="16"/>
      <c r="E41" s="16"/>
      <c r="F41" s="16"/>
      <c r="G41" s="19" t="str">
        <f aca="false">IF(OR(D41="",F41="",F41=D41),"",MEDIAN(0,(E41-D41)/(F41-D41),1))</f>
        <v/>
      </c>
      <c r="H41" s="16"/>
      <c r="I41" s="20" t="str">
        <f aca="true">IF(C41="","",C41-TODAY())</f>
        <v/>
      </c>
    </row>
    <row r="42" customFormat="false" ht="15" hidden="false" customHeight="false" outlineLevel="0" collapsed="false">
      <c r="A42" s="14"/>
      <c r="B42" s="14"/>
      <c r="C42" s="15"/>
      <c r="D42" s="16"/>
      <c r="E42" s="16"/>
      <c r="F42" s="16"/>
      <c r="G42" s="17" t="str">
        <f aca="false">IF(OR(D42="",F42="",F42=D42),"",MEDIAN(0,(E42-D42)/(F42-D42),1))</f>
        <v/>
      </c>
      <c r="H42" s="16"/>
      <c r="I42" s="18" t="str">
        <f aca="true">IF(C42="","",C42-TODAY())</f>
        <v/>
      </c>
    </row>
    <row r="43" customFormat="false" ht="15" hidden="false" customHeight="false" outlineLevel="0" collapsed="false">
      <c r="A43" s="14"/>
      <c r="B43" s="14"/>
      <c r="C43" s="15"/>
      <c r="D43" s="16"/>
      <c r="E43" s="16"/>
      <c r="F43" s="16"/>
      <c r="G43" s="19" t="str">
        <f aca="false">IF(OR(D43="",F43="",F43=D43),"",MEDIAN(0,(E43-D43)/(F43-D43),1))</f>
        <v/>
      </c>
      <c r="H43" s="16"/>
      <c r="I43" s="20" t="str">
        <f aca="true">IF(C43="","",C43-TODAY())</f>
        <v/>
      </c>
    </row>
  </sheetData>
  <conditionalFormatting sqref="H4:H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"On Track"</formula>
    </cfRule>
    <cfRule type="cellIs" priority="4" operator="equal" aboveAverage="0" equalAverage="0" bottom="0" percent="0" rank="0" text="" dxfId="2">
      <formula>"At Risk"</formula>
    </cfRule>
  </conditionalFormatting>
  <conditionalFormatting sqref="I4:I43">
    <cfRule type="cellIs" priority="5" operator="lessThan" aboveAverage="0" equalAverage="0" bottom="0" percent="0" rank="0" text="" dxfId="3">
      <formula>0</formula>
    </cfRule>
  </conditionalFormatting>
  <dataValidations count="2">
    <dataValidation allowBlank="true" errorStyle="stop" operator="between" showDropDown="false" showErrorMessage="false" showInputMessage="false" sqref="B4:B43" type="list">
      <formula1>Lists!$A$4:$A$9</formula1>
      <formula2>0</formula2>
    </dataValidation>
    <dataValidation allowBlank="true" errorStyle="stop" operator="between" showDropDown="false" showErrorMessage="false" showInputMessage="false" sqref="H4:H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</cols>
  <sheetData>
    <row r="3" customFormat="false" ht="15" hidden="false" customHeight="false" outlineLevel="0" collapsed="false">
      <c r="A3" s="21" t="s">
        <v>20</v>
      </c>
      <c r="B3" s="21" t="s">
        <v>34</v>
      </c>
    </row>
    <row r="4" customFormat="false" ht="15" hidden="false" customHeight="false" outlineLevel="0" collapsed="false">
      <c r="A4" s="0" t="s">
        <v>22</v>
      </c>
      <c r="B4" s="0" t="s">
        <v>46</v>
      </c>
    </row>
    <row r="5" customFormat="false" ht="15" hidden="false" customHeight="false" outlineLevel="0" collapsed="false">
      <c r="A5" s="0" t="s">
        <v>23</v>
      </c>
      <c r="B5" s="0" t="s">
        <v>15</v>
      </c>
    </row>
    <row r="6" customFormat="false" ht="15" hidden="false" customHeight="false" outlineLevel="0" collapsed="false">
      <c r="A6" s="0" t="s">
        <v>24</v>
      </c>
      <c r="B6" s="0" t="s">
        <v>16</v>
      </c>
    </row>
    <row r="7" customFormat="false" ht="15" hidden="false" customHeight="false" outlineLevel="0" collapsed="false">
      <c r="A7" s="0" t="s">
        <v>25</v>
      </c>
      <c r="B7" s="0" t="s">
        <v>49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2026-06-13T01:06:35Z</dcterms:created>
  <dc:creator>openpyxl</dc:creator>
  <dc:description/>
  <dc:language>en-US</dc:language>
  <cp:lastModifiedBy/>
  <dcterms:modified xsi:type="dcterms:W3CDTF">2026-06-13T01:06:39Z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