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kills Matrix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<sst xmlns="http://schemas.openxmlformats.org/spreadsheetml/2006/main" count="89" uniqueCount="82">
  <si>
    <t xml:space="preserve">How to Use  —  Skills / Competency Matrix</t>
  </si>
  <si>
    <t xml:space="preserve">by ExcelGuru.io  |  See your team's skills, spot the gaps, and plan development.</t>
  </si>
  <si>
    <t xml:space="preserve">What this template does</t>
  </si>
  <si>
    <t xml:space="preserve">Rate every employee's proficiency across key skills, then calculate an average, count skill gaps and assign a level.</t>
  </si>
  <si>
    <t xml:space="preserve">Sheet 1 — Skills Matrix</t>
  </si>
  <si>
    <t xml:space="preserve">Rate each skill from 0 to 4. The average proficiency, number of gaps and overall level calculate automatically.</t>
  </si>
  <si>
    <t xml:space="preserve">Sheet 2 — Dashboard</t>
  </si>
  <si>
    <t xml:space="preserve">See average proficiency by skill, the spread of levels, and where your gaps are.</t>
  </si>
  <si>
    <t xml:space="preserve">Colour guide</t>
  </si>
  <si>
    <t xml:space="preserve">Cells below 2 turn red, a 2 turns amber, and 3 or 4 turns green, so weak spots stand out instantly.</t>
  </si>
  <si>
    <t xml:space="preserve">Tips</t>
  </si>
  <si>
    <t xml:space="preserve">Rate honestly against a shared definition of each level. Use the skill averages to target training where the whole team is weak.</t>
  </si>
  <si>
    <t xml:space="preserve">SKILLS MATRIX  —  DASHBOARD</t>
  </si>
  <si>
    <t xml:space="preserve">Employees</t>
  </si>
  <si>
    <t xml:space="preserve">Avg Proficiency</t>
  </si>
  <si>
    <t xml:space="preserve">Experts</t>
  </si>
  <si>
    <t xml:space="preserve">Skill Gaps (cells&lt;2)</t>
  </si>
  <si>
    <t xml:space="preserve">Beginners</t>
  </si>
  <si>
    <t xml:space="preserve">Skills Tracked</t>
  </si>
  <si>
    <t xml:space="preserve">Average Proficiency by Skill</t>
  </si>
  <si>
    <t xml:space="preserve">Proficiency Levels</t>
  </si>
  <si>
    <t xml:space="preserve">Skill</t>
  </si>
  <si>
    <t xml:space="preserve">Avg</t>
  </si>
  <si>
    <t xml:space="preserve">Level</t>
  </si>
  <si>
    <t xml:space="preserve">Count</t>
  </si>
  <si>
    <t xml:space="preserve">Communication</t>
  </si>
  <si>
    <t xml:space="preserve">Expert</t>
  </si>
  <si>
    <t xml:space="preserve">Technical</t>
  </si>
  <si>
    <t xml:space="preserve">Proficient</t>
  </si>
  <si>
    <t xml:space="preserve">Leadership</t>
  </si>
  <si>
    <t xml:space="preserve">Developing</t>
  </si>
  <si>
    <t xml:space="preserve">Analysis</t>
  </si>
  <si>
    <t xml:space="preserve">Beginner</t>
  </si>
  <si>
    <t xml:space="preserve">Project Mgmt</t>
  </si>
  <si>
    <t xml:space="preserve">Skills / Competency Matrix — rate proficiency 0-4; averages &amp; gaps auto-calculate</t>
  </si>
  <si>
    <t xml:space="preserve">Emp ID</t>
  </si>
  <si>
    <t xml:space="preserve">Name</t>
  </si>
  <si>
    <t xml:space="preserve">Role</t>
  </si>
  <si>
    <t xml:space="preserve">Skill Gaps</t>
  </si>
  <si>
    <t xml:space="preserve">E-001</t>
  </si>
  <si>
    <t xml:space="preserve">Sarah Mitchell</t>
  </si>
  <si>
    <t xml:space="preserve">Sales Director</t>
  </si>
  <si>
    <t xml:space="preserve">E-002</t>
  </si>
  <si>
    <t xml:space="preserve">James Park</t>
  </si>
  <si>
    <t xml:space="preserve">Lead Engineer</t>
  </si>
  <si>
    <t xml:space="preserve">E-003</t>
  </si>
  <si>
    <t xml:space="preserve">Aisha Khan</t>
  </si>
  <si>
    <t xml:space="preserve">HR Manager</t>
  </si>
  <si>
    <t xml:space="preserve">E-004</t>
  </si>
  <si>
    <t xml:space="preserve">Diego Lopez</t>
  </si>
  <si>
    <t xml:space="preserve">Ops Coordinator</t>
  </si>
  <si>
    <t xml:space="preserve">E-005</t>
  </si>
  <si>
    <t xml:space="preserve">Emma Wright</t>
  </si>
  <si>
    <t xml:space="preserve">Content Lead</t>
  </si>
  <si>
    <t xml:space="preserve">E-006</t>
  </si>
  <si>
    <t xml:space="preserve">Liam Chen</t>
  </si>
  <si>
    <t xml:space="preserve">Backend Dev</t>
  </si>
  <si>
    <t xml:space="preserve">E-007</t>
  </si>
  <si>
    <t xml:space="preserve">Nadia Haq</t>
  </si>
  <si>
    <t xml:space="preserve">Accountant</t>
  </si>
  <si>
    <t xml:space="preserve">E-008</t>
  </si>
  <si>
    <t xml:space="preserve">Tom Vance</t>
  </si>
  <si>
    <t xml:space="preserve">Eng Director</t>
  </si>
  <si>
    <t xml:space="preserve">E-009</t>
  </si>
  <si>
    <t xml:space="preserve">Grace Lee</t>
  </si>
  <si>
    <t xml:space="preserve">Account Exec</t>
  </si>
  <si>
    <t xml:space="preserve">E-010</t>
  </si>
  <si>
    <t xml:space="preserve">Omar Said</t>
  </si>
  <si>
    <t xml:space="preserve">Warehouse Lead</t>
  </si>
  <si>
    <t xml:space="preserve">E-011</t>
  </si>
  <si>
    <t xml:space="preserve">Chloe Adams</t>
  </si>
  <si>
    <t xml:space="preserve">Designer</t>
  </si>
  <si>
    <t xml:space="preserve">E-012</t>
  </si>
  <si>
    <t xml:space="preserve">Ben Foster</t>
  </si>
  <si>
    <t xml:space="preserve">SDR</t>
  </si>
  <si>
    <t xml:space="preserve">Proficiency Scale</t>
  </si>
  <si>
    <t xml:space="preserve">0 = None</t>
  </si>
  <si>
    <t xml:space="preserve">Score</t>
  </si>
  <si>
    <t xml:space="preserve">1 = Basic</t>
  </si>
  <si>
    <t xml:space="preserve">2 = Intermediate</t>
  </si>
  <si>
    <t xml:space="preserve">3 = Advanced</t>
  </si>
  <si>
    <t xml:space="preserve">4 = Expert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</si>
</sst>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0.0"/>
    <numFmt numFmtId="168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Avg Proficiency by Skill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Communication</c:v>
                </c:pt>
                <c:pt idx="1">
                  <c:v>Technical</c:v>
                </c:pt>
                <c:pt idx="2">
                  <c:v>Leadership</c:v>
                </c:pt>
                <c:pt idx="3">
                  <c:v>Analysis</c:v>
                </c:pt>
                <c:pt idx="4">
                  <c:v>Project Mgmt</c:v>
                </c:pt>
              </c:strCache>
            </c:strRef>
          </c:cat>
          <c:val>
            <c:numRef>
              <c:f>Dashboard!$B$12:$B$16</c:f>
              <c:numCache>
                <c:formatCode>0.00</c:formatCode>
                <c:ptCount val="5"/>
                <c:pt idx="0">
                  <c:v>2.91666666666667</c:v>
                </c:pt>
                <c:pt idx="1">
                  <c:v>2.58333333333333</c:v>
                </c:pt>
                <c:pt idx="2">
                  <c:v>2.5</c:v>
                </c:pt>
                <c:pt idx="3">
                  <c:v>3</c:v>
                </c:pt>
                <c:pt idx="4">
                  <c:v>2.75</c:v>
                </c:pt>
              </c:numCache>
            </c:numRef>
          </c:val>
        </c:ser>
        <c:gapWidth val="150"/>
        <c:overlap val="0"/>
        <c:axId val="4350710"/>
        <c:axId val="94463928"/>
      </c:barChart>
      <c:catAx>
        <c:axId val="43507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4463928"/>
        <c:crosses val="autoZero"/>
        <c:auto val="1"/>
        <c:lblAlgn val="ctr"/>
        <c:lblOffset val="100"/>
        <c:noMultiLvlLbl val="0"/>
      </c:catAx>
      <c:valAx>
        <c:axId val="9446392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35071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Proficiency Levels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Expert</c:v>
                </c:pt>
                <c:pt idx="1">
                  <c:v>Proficient</c:v>
                </c:pt>
                <c:pt idx="2">
                  <c:v>Developing</c:v>
                </c:pt>
                <c:pt idx="3">
                  <c:v>Beginner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5</c:v>
                </c:pt>
                <c:pt idx="1">
                  <c:v>6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69480</xdr:rowOff>
    </xdr:from>
    <xdr:to>
      <xdr:col>3</xdr:col>
      <xdr:colOff>286920</xdr:colOff>
      <xdr:row>28</xdr:row>
      <xdr:rowOff>112320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69480</xdr:rowOff>
    </xdr:from>
    <xdr:to>
      <xdr:col>6</xdr:col>
      <xdr:colOff>420120</xdr:colOff>
      <xdr:row>28</xdr:row>
      <xdr:rowOff>112320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COUNTA('Skills Matrix'!B4:B43)</f>
        <v>12</v>
      </c>
      <c r="B4" s="7"/>
      <c r="C4" s="8" t="n">
        <f aca="false">IFERROR(AVERAGEIF('Skills Matrix'!I4:I43,"&gt;0"),0)</f>
        <v>2.75</v>
      </c>
      <c r="D4" s="8"/>
      <c r="E4" s="7" t="n">
        <f aca="false">COUNTIF('Skills Matrix'!K4:K43,"Expert")</f>
        <v>5</v>
      </c>
      <c r="F4" s="7"/>
      <c r="G4" s="7" t="n">
        <f aca="false">SUMPRODUCT(--('Skills Matrix'!D4:H43&lt;2),--('Skills Matrix'!D4:H43&lt;&gt;""))</f>
        <v>5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COUNTIF('Skills Matrix'!K4:K43,"Beginner")</f>
        <v>0</v>
      </c>
      <c r="B7" s="7"/>
      <c r="C7" s="7" t="n">
        <f aca="false">5</f>
        <v>5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25</v>
      </c>
      <c r="B12" s="12" t="n">
        <f aca="false">IFERROR(AVERAGE('Skills Matrix'!D4:D43),0)</f>
        <v>2.91666666666667</v>
      </c>
      <c r="D12" s="11" t="s">
        <v>26</v>
      </c>
      <c r="E12" s="11" t="n">
        <f aca="false">COUNTIF('Skills Matrix'!K4:K43,"Expert")</f>
        <v>5</v>
      </c>
    </row>
    <row r="13" customFormat="false" ht="15" hidden="false" customHeight="false" outlineLevel="0" collapsed="false">
      <c r="A13" s="11" t="s">
        <v>27</v>
      </c>
      <c r="B13" s="12" t="n">
        <f aca="false">IFERROR(AVERAGE('Skills Matrix'!E4:E43),0)</f>
        <v>2.58333333333333</v>
      </c>
      <c r="D13" s="11" t="s">
        <v>28</v>
      </c>
      <c r="E13" s="11" t="n">
        <f aca="false">COUNTIF('Skills Matrix'!K4:K43,"Proficient")</f>
        <v>6</v>
      </c>
    </row>
    <row r="14" customFormat="false" ht="15" hidden="false" customHeight="false" outlineLevel="0" collapsed="false">
      <c r="A14" s="11" t="s">
        <v>29</v>
      </c>
      <c r="B14" s="12" t="n">
        <f aca="false">IFERROR(AVERAGE('Skills Matrix'!F4:F43),0)</f>
        <v>2.5</v>
      </c>
      <c r="D14" s="11" t="s">
        <v>30</v>
      </c>
      <c r="E14" s="11" t="n">
        <f aca="false">COUNTIF('Skills Matrix'!K4:K43,"Developing")</f>
        <v>1</v>
      </c>
    </row>
    <row r="15" customFormat="false" ht="15" hidden="false" customHeight="false" outlineLevel="0" collapsed="false">
      <c r="A15" s="11" t="s">
        <v>31</v>
      </c>
      <c r="B15" s="12" t="n">
        <f aca="false">IFERROR(AVERAGE('Skills Matrix'!G4:G43),0)</f>
        <v>3</v>
      </c>
      <c r="D15" s="11" t="s">
        <v>32</v>
      </c>
      <c r="E15" s="11" t="n">
        <f aca="false">COUNTIF('Skills Matrix'!K4:K43,"Beginner")</f>
        <v>0</v>
      </c>
    </row>
    <row r="16" customFormat="false" ht="15" hidden="false" customHeight="false" outlineLevel="0" collapsed="false">
      <c r="A16" s="11" t="s">
        <v>33</v>
      </c>
      <c r="B16" s="12" t="n">
        <f aca="false">IFERROR(AVERAGE('Skills Matrix'!H4:H43),0)</f>
        <v>2.75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3" min="3" style="0" width="15"/>
    <col collapsed="false" customWidth="true" hidden="false" outlineLevel="0" max="8" min="4" style="0" width="13"/>
    <col collapsed="false" customWidth="true" hidden="false" outlineLevel="0" max="9" min="9" style="0" width="14"/>
    <col collapsed="false" customWidth="true" hidden="false" outlineLevel="0" max="10" min="10" style="0" width="10"/>
    <col collapsed="false" customWidth="true" hidden="false" outlineLevel="0" max="11" min="11" style="0" width="12"/>
  </cols>
  <sheetData>
    <row r="1" customFormat="false" ht="179.1" hidden="false" customHeight="false" outlineLevel="0" collapsed="false">
      <c r="A1" s="13" t="s">
        <v>34</v>
      </c>
    </row>
    <row r="3" customFormat="false" ht="23.85" hidden="false" customHeight="false" outlineLevel="0" collapsed="false">
      <c r="A3" s="14" t="s">
        <v>35</v>
      </c>
      <c r="B3" s="14" t="s">
        <v>36</v>
      </c>
      <c r="C3" s="14" t="s">
        <v>37</v>
      </c>
      <c r="D3" s="14" t="s">
        <v>25</v>
      </c>
      <c r="E3" s="14" t="s">
        <v>27</v>
      </c>
      <c r="F3" s="14" t="s">
        <v>29</v>
      </c>
      <c r="G3" s="14" t="s">
        <v>31</v>
      </c>
      <c r="H3" s="14" t="s">
        <v>33</v>
      </c>
      <c r="I3" s="14" t="s">
        <v>14</v>
      </c>
      <c r="J3" s="14" t="s">
        <v>38</v>
      </c>
      <c r="K3" s="14" t="s">
        <v>23</v>
      </c>
    </row>
    <row r="4" customFormat="false" ht="15" hidden="false" customHeight="false" outlineLevel="0" collapsed="false">
      <c r="A4" s="15" t="s">
        <v>39</v>
      </c>
      <c r="B4" s="15" t="s">
        <v>40</v>
      </c>
      <c r="C4" s="15" t="s">
        <v>41</v>
      </c>
      <c r="D4" s="16" t="n">
        <v>4</v>
      </c>
      <c r="E4" s="16" t="n">
        <v>2</v>
      </c>
      <c r="F4" s="16" t="n">
        <v>4</v>
      </c>
      <c r="G4" s="16" t="n">
        <v>3</v>
      </c>
      <c r="H4" s="16" t="n">
        <v>4</v>
      </c>
      <c r="I4" s="17" t="n">
        <f aca="false">IF(B4="","",AVERAGE(D4:H4))</f>
        <v>3.4</v>
      </c>
      <c r="J4" s="18" t="n">
        <f aca="false">IF(B4="","",COUNTIF(D4:H4,"&lt;2"))</f>
        <v>0</v>
      </c>
      <c r="K4" s="19" t="str">
        <f aca="false">IF(I4="","",IF(I4&gt;=3,"Expert",IF(I4&gt;=2,"Proficient",IF(I4&gt;=1,"Developing","Beginner"))))</f>
        <v>Expert</v>
      </c>
    </row>
    <row r="5" customFormat="false" ht="15" hidden="false" customHeight="false" outlineLevel="0" collapsed="false">
      <c r="A5" s="15" t="s">
        <v>42</v>
      </c>
      <c r="B5" s="15" t="s">
        <v>43</v>
      </c>
      <c r="C5" s="15" t="s">
        <v>44</v>
      </c>
      <c r="D5" s="16" t="n">
        <v>3</v>
      </c>
      <c r="E5" s="16" t="n">
        <v>4</v>
      </c>
      <c r="F5" s="16" t="n">
        <v>3</v>
      </c>
      <c r="G5" s="16" t="n">
        <v>4</v>
      </c>
      <c r="H5" s="16" t="n">
        <v>4</v>
      </c>
      <c r="I5" s="17" t="n">
        <f aca="false">IF(B5="","",AVERAGE(D5:H5))</f>
        <v>3.6</v>
      </c>
      <c r="J5" s="18" t="n">
        <f aca="false">IF(B5="","",COUNTIF(D5:H5,"&lt;2"))</f>
        <v>0</v>
      </c>
      <c r="K5" s="19" t="str">
        <f aca="false">IF(I5="","",IF(I5&gt;=3,"Expert",IF(I5&gt;=2,"Proficient",IF(I5&gt;=1,"Developing","Beginner"))))</f>
        <v>Expert</v>
      </c>
    </row>
    <row r="6" customFormat="false" ht="15" hidden="false" customHeight="false" outlineLevel="0" collapsed="false">
      <c r="A6" s="15" t="s">
        <v>45</v>
      </c>
      <c r="B6" s="15" t="s">
        <v>46</v>
      </c>
      <c r="C6" s="15" t="s">
        <v>47</v>
      </c>
      <c r="D6" s="16" t="n">
        <v>4</v>
      </c>
      <c r="E6" s="16" t="n">
        <v>2</v>
      </c>
      <c r="F6" s="16" t="n">
        <v>4</v>
      </c>
      <c r="G6" s="16" t="n">
        <v>3</v>
      </c>
      <c r="H6" s="16" t="n">
        <v>3</v>
      </c>
      <c r="I6" s="17" t="n">
        <f aca="false">IF(B6="","",AVERAGE(D6:H6))</f>
        <v>3.2</v>
      </c>
      <c r="J6" s="18" t="n">
        <f aca="false">IF(B6="","",COUNTIF(D6:H6,"&lt;2"))</f>
        <v>0</v>
      </c>
      <c r="K6" s="19" t="str">
        <f aca="false">IF(I6="","",IF(I6&gt;=3,"Expert",IF(I6&gt;=2,"Proficient",IF(I6&gt;=1,"Developing","Beginner"))))</f>
        <v>Expert</v>
      </c>
    </row>
    <row r="7" customFormat="false" ht="15" hidden="false" customHeight="false" outlineLevel="0" collapsed="false">
      <c r="A7" s="15" t="s">
        <v>48</v>
      </c>
      <c r="B7" s="15" t="s">
        <v>49</v>
      </c>
      <c r="C7" s="15" t="s">
        <v>50</v>
      </c>
      <c r="D7" s="16" t="n">
        <v>2</v>
      </c>
      <c r="E7" s="16" t="n">
        <v>2</v>
      </c>
      <c r="F7" s="16" t="n">
        <v>2</v>
      </c>
      <c r="G7" s="16" t="n">
        <v>3</v>
      </c>
      <c r="H7" s="16" t="n">
        <v>2</v>
      </c>
      <c r="I7" s="17" t="n">
        <f aca="false">IF(B7="","",AVERAGE(D7:H7))</f>
        <v>2.2</v>
      </c>
      <c r="J7" s="18" t="n">
        <f aca="false">IF(B7="","",COUNTIF(D7:H7,"&lt;2"))</f>
        <v>0</v>
      </c>
      <c r="K7" s="19" t="str">
        <f aca="false">IF(I7="","",IF(I7&gt;=3,"Expert",IF(I7&gt;=2,"Proficient",IF(I7&gt;=1,"Developing","Beginner"))))</f>
        <v>Proficient</v>
      </c>
    </row>
    <row r="8" customFormat="false" ht="15" hidden="false" customHeight="false" outlineLevel="0" collapsed="false">
      <c r="A8" s="15" t="s">
        <v>51</v>
      </c>
      <c r="B8" s="15" t="s">
        <v>52</v>
      </c>
      <c r="C8" s="15" t="s">
        <v>53</v>
      </c>
      <c r="D8" s="16" t="n">
        <v>4</v>
      </c>
      <c r="E8" s="16" t="n">
        <v>3</v>
      </c>
      <c r="F8" s="16" t="n">
        <v>3</v>
      </c>
      <c r="G8" s="16" t="n">
        <v>3</v>
      </c>
      <c r="H8" s="16" t="n">
        <v>4</v>
      </c>
      <c r="I8" s="17" t="n">
        <f aca="false">IF(B8="","",AVERAGE(D8:H8))</f>
        <v>3.4</v>
      </c>
      <c r="J8" s="18" t="n">
        <f aca="false">IF(B8="","",COUNTIF(D8:H8,"&lt;2"))</f>
        <v>0</v>
      </c>
      <c r="K8" s="19" t="str">
        <f aca="false">IF(I8="","",IF(I8&gt;=3,"Expert",IF(I8&gt;=2,"Proficient",IF(I8&gt;=1,"Developing","Beginner"))))</f>
        <v>Expert</v>
      </c>
    </row>
    <row r="9" customFormat="false" ht="15" hidden="false" customHeight="false" outlineLevel="0" collapsed="false">
      <c r="A9" s="15" t="s">
        <v>54</v>
      </c>
      <c r="B9" s="15" t="s">
        <v>55</v>
      </c>
      <c r="C9" s="15" t="s">
        <v>56</v>
      </c>
      <c r="D9" s="16" t="n">
        <v>2</v>
      </c>
      <c r="E9" s="16" t="n">
        <v>4</v>
      </c>
      <c r="F9" s="16" t="n">
        <v>1</v>
      </c>
      <c r="G9" s="16" t="n">
        <v>3</v>
      </c>
      <c r="H9" s="16" t="n">
        <v>2</v>
      </c>
      <c r="I9" s="17" t="n">
        <f aca="false">IF(B9="","",AVERAGE(D9:H9))</f>
        <v>2.4</v>
      </c>
      <c r="J9" s="18" t="n">
        <f aca="false">IF(B9="","",COUNTIF(D9:H9,"&lt;2"))</f>
        <v>1</v>
      </c>
      <c r="K9" s="19" t="str">
        <f aca="false">IF(I9="","",IF(I9&gt;=3,"Expert",IF(I9&gt;=2,"Proficient",IF(I9&gt;=1,"Developing","Beginner"))))</f>
        <v>Proficient</v>
      </c>
    </row>
    <row r="10" customFormat="false" ht="15" hidden="false" customHeight="false" outlineLevel="0" collapsed="false">
      <c r="A10" s="15" t="s">
        <v>57</v>
      </c>
      <c r="B10" s="15" t="s">
        <v>58</v>
      </c>
      <c r="C10" s="15" t="s">
        <v>59</v>
      </c>
      <c r="D10" s="16" t="n">
        <v>2</v>
      </c>
      <c r="E10" s="16" t="n">
        <v>2</v>
      </c>
      <c r="F10" s="16" t="n">
        <v>1</v>
      </c>
      <c r="G10" s="16" t="n">
        <v>4</v>
      </c>
      <c r="H10" s="16" t="n">
        <v>2</v>
      </c>
      <c r="I10" s="17" t="n">
        <f aca="false">IF(B10="","",AVERAGE(D10:H10))</f>
        <v>2.2</v>
      </c>
      <c r="J10" s="18" t="n">
        <f aca="false">IF(B10="","",COUNTIF(D10:H10,"&lt;2"))</f>
        <v>1</v>
      </c>
      <c r="K10" s="19" t="str">
        <f aca="false">IF(I10="","",IF(I10&gt;=3,"Expert",IF(I10&gt;=2,"Proficient",IF(I10&gt;=1,"Developing","Beginner"))))</f>
        <v>Proficient</v>
      </c>
    </row>
    <row r="11" customFormat="false" ht="15" hidden="false" customHeight="false" outlineLevel="0" collapsed="false">
      <c r="A11" s="15" t="s">
        <v>60</v>
      </c>
      <c r="B11" s="15" t="s">
        <v>61</v>
      </c>
      <c r="C11" s="15" t="s">
        <v>62</v>
      </c>
      <c r="D11" s="16" t="n">
        <v>4</v>
      </c>
      <c r="E11" s="16" t="n">
        <v>4</v>
      </c>
      <c r="F11" s="16" t="n">
        <v>4</v>
      </c>
      <c r="G11" s="16" t="n">
        <v>4</v>
      </c>
      <c r="H11" s="16" t="n">
        <v>4</v>
      </c>
      <c r="I11" s="17" t="n">
        <f aca="false">IF(B11="","",AVERAGE(D11:H11))</f>
        <v>4</v>
      </c>
      <c r="J11" s="18" t="n">
        <f aca="false">IF(B11="","",COUNTIF(D11:H11,"&lt;2"))</f>
        <v>0</v>
      </c>
      <c r="K11" s="19" t="str">
        <f aca="false">IF(I11="","",IF(I11&gt;=3,"Expert",IF(I11&gt;=2,"Proficient",IF(I11&gt;=1,"Developing","Beginner"))))</f>
        <v>Expert</v>
      </c>
    </row>
    <row r="12" customFormat="false" ht="15" hidden="false" customHeight="false" outlineLevel="0" collapsed="false">
      <c r="A12" s="15" t="s">
        <v>63</v>
      </c>
      <c r="B12" s="15" t="s">
        <v>64</v>
      </c>
      <c r="C12" s="15" t="s">
        <v>65</v>
      </c>
      <c r="D12" s="16" t="n">
        <v>3</v>
      </c>
      <c r="E12" s="16" t="n">
        <v>2</v>
      </c>
      <c r="F12" s="16" t="n">
        <v>2</v>
      </c>
      <c r="G12" s="16" t="n">
        <v>2</v>
      </c>
      <c r="H12" s="16" t="n">
        <v>2</v>
      </c>
      <c r="I12" s="17" t="n">
        <f aca="false">IF(B12="","",AVERAGE(D12:H12))</f>
        <v>2.2</v>
      </c>
      <c r="J12" s="18" t="n">
        <f aca="false">IF(B12="","",COUNTIF(D12:H12,"&lt;2"))</f>
        <v>0</v>
      </c>
      <c r="K12" s="19" t="str">
        <f aca="false">IF(I12="","",IF(I12&gt;=3,"Expert",IF(I12&gt;=2,"Proficient",IF(I12&gt;=1,"Developing","Beginner"))))</f>
        <v>Proficient</v>
      </c>
    </row>
    <row r="13" customFormat="false" ht="15" hidden="false" customHeight="false" outlineLevel="0" collapsed="false">
      <c r="A13" s="15" t="s">
        <v>66</v>
      </c>
      <c r="B13" s="15" t="s">
        <v>67</v>
      </c>
      <c r="C13" s="15" t="s">
        <v>68</v>
      </c>
      <c r="D13" s="16" t="n">
        <v>2</v>
      </c>
      <c r="E13" s="16" t="n">
        <v>2</v>
      </c>
      <c r="F13" s="16" t="n">
        <v>3</v>
      </c>
      <c r="G13" s="16" t="n">
        <v>2</v>
      </c>
      <c r="H13" s="16" t="n">
        <v>3</v>
      </c>
      <c r="I13" s="17" t="n">
        <f aca="false">IF(B13="","",AVERAGE(D13:H13))</f>
        <v>2.4</v>
      </c>
      <c r="J13" s="18" t="n">
        <f aca="false">IF(B13="","",COUNTIF(D13:H13,"&lt;2"))</f>
        <v>0</v>
      </c>
      <c r="K13" s="19" t="str">
        <f aca="false">IF(I13="","",IF(I13&gt;=3,"Expert",IF(I13&gt;=2,"Proficient",IF(I13&gt;=1,"Developing","Beginner"))))</f>
        <v>Proficient</v>
      </c>
    </row>
    <row r="14" customFormat="false" ht="15" hidden="false" customHeight="false" outlineLevel="0" collapsed="false">
      <c r="A14" s="15" t="s">
        <v>69</v>
      </c>
      <c r="B14" s="15" t="s">
        <v>70</v>
      </c>
      <c r="C14" s="15" t="s">
        <v>71</v>
      </c>
      <c r="D14" s="16" t="n">
        <v>3</v>
      </c>
      <c r="E14" s="16" t="n">
        <v>3</v>
      </c>
      <c r="F14" s="16" t="n">
        <v>2</v>
      </c>
      <c r="G14" s="16" t="n">
        <v>3</v>
      </c>
      <c r="H14" s="16" t="n">
        <v>2</v>
      </c>
      <c r="I14" s="17" t="n">
        <f aca="false">IF(B14="","",AVERAGE(D14:H14))</f>
        <v>2.6</v>
      </c>
      <c r="J14" s="18" t="n">
        <f aca="false">IF(B14="","",COUNTIF(D14:H14,"&lt;2"))</f>
        <v>0</v>
      </c>
      <c r="K14" s="19" t="str">
        <f aca="false">IF(I14="","",IF(I14&gt;=3,"Expert",IF(I14&gt;=2,"Proficient",IF(I14&gt;=1,"Developing","Beginner"))))</f>
        <v>Proficient</v>
      </c>
    </row>
    <row r="15" customFormat="false" ht="15" hidden="false" customHeight="false" outlineLevel="0" collapsed="false">
      <c r="A15" s="15" t="s">
        <v>72</v>
      </c>
      <c r="B15" s="15" t="s">
        <v>73</v>
      </c>
      <c r="C15" s="15" t="s">
        <v>74</v>
      </c>
      <c r="D15" s="16" t="n">
        <v>2</v>
      </c>
      <c r="E15" s="16" t="n">
        <v>1</v>
      </c>
      <c r="F15" s="16" t="n">
        <v>1</v>
      </c>
      <c r="G15" s="16" t="n">
        <v>2</v>
      </c>
      <c r="H15" s="16" t="n">
        <v>1</v>
      </c>
      <c r="I15" s="17" t="n">
        <f aca="false">IF(B15="","",AVERAGE(D15:H15))</f>
        <v>1.4</v>
      </c>
      <c r="J15" s="18" t="n">
        <f aca="false">IF(B15="","",COUNTIF(D15:H15,"&lt;2"))</f>
        <v>3</v>
      </c>
      <c r="K15" s="19" t="str">
        <f aca="false">IF(I15="","",IF(I15&gt;=3,"Expert",IF(I15&gt;=2,"Proficient",IF(I15&gt;=1,"Developing","Beginner"))))</f>
        <v>Developing</v>
      </c>
    </row>
    <row r="16" customFormat="false" ht="15" hidden="false" customHeight="false" outlineLevel="0" collapsed="false">
      <c r="A16" s="15"/>
      <c r="B16" s="15"/>
      <c r="C16" s="15"/>
      <c r="D16" s="16"/>
      <c r="E16" s="16"/>
      <c r="F16" s="16"/>
      <c r="G16" s="16"/>
      <c r="H16" s="16"/>
      <c r="I16" s="17" t="str">
        <f aca="false">IF(B16="","",AVERAGE(D16:H16))</f>
        <v/>
      </c>
      <c r="J16" s="18" t="str">
        <f aca="false">IF(B16="","",COUNTIF(D16:H16,"&lt;2"))</f>
        <v/>
      </c>
      <c r="K16" s="19" t="str">
        <f aca="false">IF(I16="","",IF(I16&gt;=3,"Expert",IF(I16&gt;=2,"Proficient",IF(I16&gt;=1,"Developing","Beginner"))))</f>
        <v/>
      </c>
    </row>
    <row r="17" customFormat="false" ht="15" hidden="false" customHeight="false" outlineLevel="0" collapsed="false">
      <c r="A17" s="15"/>
      <c r="B17" s="15"/>
      <c r="C17" s="15"/>
      <c r="D17" s="16"/>
      <c r="E17" s="16"/>
      <c r="F17" s="16"/>
      <c r="G17" s="16"/>
      <c r="H17" s="16"/>
      <c r="I17" s="17" t="str">
        <f aca="false">IF(B17="","",AVERAGE(D17:H17))</f>
        <v/>
      </c>
      <c r="J17" s="18" t="str">
        <f aca="false">IF(B17="","",COUNTIF(D17:H17,"&lt;2"))</f>
        <v/>
      </c>
      <c r="K17" s="19" t="str">
        <f aca="false">IF(I17="","",IF(I17&gt;=3,"Expert",IF(I17&gt;=2,"Proficient",IF(I17&gt;=1,"Developing","Beginner"))))</f>
        <v/>
      </c>
    </row>
    <row r="18" customFormat="false" ht="15" hidden="false" customHeight="false" outlineLevel="0" collapsed="false">
      <c r="A18" s="15"/>
      <c r="B18" s="15"/>
      <c r="C18" s="15"/>
      <c r="D18" s="16"/>
      <c r="E18" s="16"/>
      <c r="F18" s="16"/>
      <c r="G18" s="16"/>
      <c r="H18" s="16"/>
      <c r="I18" s="17" t="str">
        <f aca="false">IF(B18="","",AVERAGE(D18:H18))</f>
        <v/>
      </c>
      <c r="J18" s="18" t="str">
        <f aca="false">IF(B18="","",COUNTIF(D18:H18,"&lt;2"))</f>
        <v/>
      </c>
      <c r="K18" s="19" t="str">
        <f aca="false">IF(I18="","",IF(I18&gt;=3,"Expert",IF(I18&gt;=2,"Proficient",IF(I18&gt;=1,"Developing","Beginner"))))</f>
        <v/>
      </c>
    </row>
    <row r="19" customFormat="false" ht="15" hidden="false" customHeight="false" outlineLevel="0" collapsed="false">
      <c r="A19" s="15"/>
      <c r="B19" s="15"/>
      <c r="C19" s="15"/>
      <c r="D19" s="16"/>
      <c r="E19" s="16"/>
      <c r="F19" s="16"/>
      <c r="G19" s="16"/>
      <c r="H19" s="16"/>
      <c r="I19" s="17" t="str">
        <f aca="false">IF(B19="","",AVERAGE(D19:H19))</f>
        <v/>
      </c>
      <c r="J19" s="18" t="str">
        <f aca="false">IF(B19="","",COUNTIF(D19:H19,"&lt;2"))</f>
        <v/>
      </c>
      <c r="K19" s="19" t="str">
        <f aca="false">IF(I19="","",IF(I19&gt;=3,"Expert",IF(I19&gt;=2,"Proficient",IF(I19&gt;=1,"Developing","Beginner"))))</f>
        <v/>
      </c>
    </row>
    <row r="20" customFormat="false" ht="15" hidden="false" customHeight="false" outlineLevel="0" collapsed="false">
      <c r="A20" s="15"/>
      <c r="B20" s="15"/>
      <c r="C20" s="15"/>
      <c r="D20" s="16"/>
      <c r="E20" s="16"/>
      <c r="F20" s="16"/>
      <c r="G20" s="16"/>
      <c r="H20" s="16"/>
      <c r="I20" s="17" t="str">
        <f aca="false">IF(B20="","",AVERAGE(D20:H20))</f>
        <v/>
      </c>
      <c r="J20" s="18" t="str">
        <f aca="false">IF(B20="","",COUNTIF(D20:H20,"&lt;2"))</f>
        <v/>
      </c>
      <c r="K20" s="19" t="str">
        <f aca="false">IF(I20="","",IF(I20&gt;=3,"Expert",IF(I20&gt;=2,"Proficient",IF(I20&gt;=1,"Developing","Beginner"))))</f>
        <v/>
      </c>
    </row>
    <row r="21" customFormat="false" ht="15" hidden="false" customHeight="false" outlineLevel="0" collapsed="false">
      <c r="A21" s="15"/>
      <c r="B21" s="15"/>
      <c r="C21" s="15"/>
      <c r="D21" s="16"/>
      <c r="E21" s="16"/>
      <c r="F21" s="16"/>
      <c r="G21" s="16"/>
      <c r="H21" s="16"/>
      <c r="I21" s="17" t="str">
        <f aca="false">IF(B21="","",AVERAGE(D21:H21))</f>
        <v/>
      </c>
      <c r="J21" s="18" t="str">
        <f aca="false">IF(B21="","",COUNTIF(D21:H21,"&lt;2"))</f>
        <v/>
      </c>
      <c r="K21" s="19" t="str">
        <f aca="false">IF(I21="","",IF(I21&gt;=3,"Expert",IF(I21&gt;=2,"Proficient",IF(I21&gt;=1,"Developing","Beginner"))))</f>
        <v/>
      </c>
    </row>
    <row r="22" customFormat="false" ht="15" hidden="false" customHeight="false" outlineLevel="0" collapsed="false">
      <c r="A22" s="15"/>
      <c r="B22" s="15"/>
      <c r="C22" s="15"/>
      <c r="D22" s="16"/>
      <c r="E22" s="16"/>
      <c r="F22" s="16"/>
      <c r="G22" s="16"/>
      <c r="H22" s="16"/>
      <c r="I22" s="17" t="str">
        <f aca="false">IF(B22="","",AVERAGE(D22:H22))</f>
        <v/>
      </c>
      <c r="J22" s="18" t="str">
        <f aca="false">IF(B22="","",COUNTIF(D22:H22,"&lt;2"))</f>
        <v/>
      </c>
      <c r="K22" s="19" t="str">
        <f aca="false">IF(I22="","",IF(I22&gt;=3,"Expert",IF(I22&gt;=2,"Proficient",IF(I22&gt;=1,"Developing","Beginner"))))</f>
        <v/>
      </c>
    </row>
    <row r="23" customFormat="false" ht="15" hidden="false" customHeight="false" outlineLevel="0" collapsed="false">
      <c r="A23" s="15"/>
      <c r="B23" s="15"/>
      <c r="C23" s="15"/>
      <c r="D23" s="16"/>
      <c r="E23" s="16"/>
      <c r="F23" s="16"/>
      <c r="G23" s="16"/>
      <c r="H23" s="16"/>
      <c r="I23" s="17" t="str">
        <f aca="false">IF(B23="","",AVERAGE(D23:H23))</f>
        <v/>
      </c>
      <c r="J23" s="18" t="str">
        <f aca="false">IF(B23="","",COUNTIF(D23:H23,"&lt;2"))</f>
        <v/>
      </c>
      <c r="K23" s="19" t="str">
        <f aca="false">IF(I23="","",IF(I23&gt;=3,"Expert",IF(I23&gt;=2,"Proficient",IF(I23&gt;=1,"Developing","Beginner"))))</f>
        <v/>
      </c>
    </row>
    <row r="24" customFormat="false" ht="15" hidden="false" customHeight="false" outlineLevel="0" collapsed="false">
      <c r="A24" s="15"/>
      <c r="B24" s="15"/>
      <c r="C24" s="15"/>
      <c r="D24" s="16"/>
      <c r="E24" s="16"/>
      <c r="F24" s="16"/>
      <c r="G24" s="16"/>
      <c r="H24" s="16"/>
      <c r="I24" s="17" t="str">
        <f aca="false">IF(B24="","",AVERAGE(D24:H24))</f>
        <v/>
      </c>
      <c r="J24" s="18" t="str">
        <f aca="false">IF(B24="","",COUNTIF(D24:H24,"&lt;2"))</f>
        <v/>
      </c>
      <c r="K24" s="19" t="str">
        <f aca="false">IF(I24="","",IF(I24&gt;=3,"Expert",IF(I24&gt;=2,"Proficient",IF(I24&gt;=1,"Developing","Beginner"))))</f>
        <v/>
      </c>
    </row>
    <row r="25" customFormat="false" ht="15" hidden="false" customHeight="false" outlineLevel="0" collapsed="false">
      <c r="A25" s="15"/>
      <c r="B25" s="15"/>
      <c r="C25" s="15"/>
      <c r="D25" s="16"/>
      <c r="E25" s="16"/>
      <c r="F25" s="16"/>
      <c r="G25" s="16"/>
      <c r="H25" s="16"/>
      <c r="I25" s="17" t="str">
        <f aca="false">IF(B25="","",AVERAGE(D25:H25))</f>
        <v/>
      </c>
      <c r="J25" s="18" t="str">
        <f aca="false">IF(B25="","",COUNTIF(D25:H25,"&lt;2"))</f>
        <v/>
      </c>
      <c r="K25" s="19" t="str">
        <f aca="false">IF(I25="","",IF(I25&gt;=3,"Expert",IF(I25&gt;=2,"Proficient",IF(I25&gt;=1,"Developing","Beginner"))))</f>
        <v/>
      </c>
    </row>
    <row r="26" customFormat="false" ht="15" hidden="false" customHeight="false" outlineLevel="0" collapsed="false">
      <c r="A26" s="15"/>
      <c r="B26" s="15"/>
      <c r="C26" s="15"/>
      <c r="D26" s="16"/>
      <c r="E26" s="16"/>
      <c r="F26" s="16"/>
      <c r="G26" s="16"/>
      <c r="H26" s="16"/>
      <c r="I26" s="17" t="str">
        <f aca="false">IF(B26="","",AVERAGE(D26:H26))</f>
        <v/>
      </c>
      <c r="J26" s="18" t="str">
        <f aca="false">IF(B26="","",COUNTIF(D26:H26,"&lt;2"))</f>
        <v/>
      </c>
      <c r="K26" s="19" t="str">
        <f aca="false">IF(I26="","",IF(I26&gt;=3,"Expert",IF(I26&gt;=2,"Proficient",IF(I26&gt;=1,"Developing","Beginner"))))</f>
        <v/>
      </c>
    </row>
    <row r="27" customFormat="false" ht="15" hidden="false" customHeight="false" outlineLevel="0" collapsed="false">
      <c r="A27" s="15"/>
      <c r="B27" s="15"/>
      <c r="C27" s="15"/>
      <c r="D27" s="16"/>
      <c r="E27" s="16"/>
      <c r="F27" s="16"/>
      <c r="G27" s="16"/>
      <c r="H27" s="16"/>
      <c r="I27" s="17" t="str">
        <f aca="false">IF(B27="","",AVERAGE(D27:H27))</f>
        <v/>
      </c>
      <c r="J27" s="18" t="str">
        <f aca="false">IF(B27="","",COUNTIF(D27:H27,"&lt;2"))</f>
        <v/>
      </c>
      <c r="K27" s="19" t="str">
        <f aca="false">IF(I27="","",IF(I27&gt;=3,"Expert",IF(I27&gt;=2,"Proficient",IF(I27&gt;=1,"Developing","Beginner"))))</f>
        <v/>
      </c>
    </row>
    <row r="28" customFormat="false" ht="15" hidden="false" customHeight="false" outlineLevel="0" collapsed="false">
      <c r="A28" s="15"/>
      <c r="B28" s="15"/>
      <c r="C28" s="15"/>
      <c r="D28" s="16"/>
      <c r="E28" s="16"/>
      <c r="F28" s="16"/>
      <c r="G28" s="16"/>
      <c r="H28" s="16"/>
      <c r="I28" s="17" t="str">
        <f aca="false">IF(B28="","",AVERAGE(D28:H28))</f>
        <v/>
      </c>
      <c r="J28" s="18" t="str">
        <f aca="false">IF(B28="","",COUNTIF(D28:H28,"&lt;2"))</f>
        <v/>
      </c>
      <c r="K28" s="19" t="str">
        <f aca="false">IF(I28="","",IF(I28&gt;=3,"Expert",IF(I28&gt;=2,"Proficient",IF(I28&gt;=1,"Developing","Beginner"))))</f>
        <v/>
      </c>
    </row>
    <row r="29" customFormat="false" ht="15" hidden="false" customHeight="false" outlineLevel="0" collapsed="false">
      <c r="A29" s="15"/>
      <c r="B29" s="15"/>
      <c r="C29" s="15"/>
      <c r="D29" s="16"/>
      <c r="E29" s="16"/>
      <c r="F29" s="16"/>
      <c r="G29" s="16"/>
      <c r="H29" s="16"/>
      <c r="I29" s="17" t="str">
        <f aca="false">IF(B29="","",AVERAGE(D29:H29))</f>
        <v/>
      </c>
      <c r="J29" s="18" t="str">
        <f aca="false">IF(B29="","",COUNTIF(D29:H29,"&lt;2"))</f>
        <v/>
      </c>
      <c r="K29" s="19" t="str">
        <f aca="false">IF(I29="","",IF(I29&gt;=3,"Expert",IF(I29&gt;=2,"Proficient",IF(I29&gt;=1,"Developing","Beginner"))))</f>
        <v/>
      </c>
    </row>
    <row r="30" customFormat="false" ht="15" hidden="false" customHeight="false" outlineLevel="0" collapsed="false">
      <c r="A30" s="15"/>
      <c r="B30" s="15"/>
      <c r="C30" s="15"/>
      <c r="D30" s="16"/>
      <c r="E30" s="16"/>
      <c r="F30" s="16"/>
      <c r="G30" s="16"/>
      <c r="H30" s="16"/>
      <c r="I30" s="17" t="str">
        <f aca="false">IF(B30="","",AVERAGE(D30:H30))</f>
        <v/>
      </c>
      <c r="J30" s="18" t="str">
        <f aca="false">IF(B30="","",COUNTIF(D30:H30,"&lt;2"))</f>
        <v/>
      </c>
      <c r="K30" s="19" t="str">
        <f aca="false">IF(I30="","",IF(I30&gt;=3,"Expert",IF(I30&gt;=2,"Proficient",IF(I30&gt;=1,"Developing","Beginner"))))</f>
        <v/>
      </c>
    </row>
    <row r="31" customFormat="false" ht="15" hidden="false" customHeight="false" outlineLevel="0" collapsed="false">
      <c r="A31" s="15"/>
      <c r="B31" s="15"/>
      <c r="C31" s="15"/>
      <c r="D31" s="16"/>
      <c r="E31" s="16"/>
      <c r="F31" s="16"/>
      <c r="G31" s="16"/>
      <c r="H31" s="16"/>
      <c r="I31" s="17" t="str">
        <f aca="false">IF(B31="","",AVERAGE(D31:H31))</f>
        <v/>
      </c>
      <c r="J31" s="18" t="str">
        <f aca="false">IF(B31="","",COUNTIF(D31:H31,"&lt;2"))</f>
        <v/>
      </c>
      <c r="K31" s="19" t="str">
        <f aca="false">IF(I31="","",IF(I31&gt;=3,"Expert",IF(I31&gt;=2,"Proficient",IF(I31&gt;=1,"Developing","Beginner"))))</f>
        <v/>
      </c>
    </row>
    <row r="32" customFormat="false" ht="15" hidden="false" customHeight="false" outlineLevel="0" collapsed="false">
      <c r="A32" s="15"/>
      <c r="B32" s="15"/>
      <c r="C32" s="15"/>
      <c r="D32" s="16"/>
      <c r="E32" s="16"/>
      <c r="F32" s="16"/>
      <c r="G32" s="16"/>
      <c r="H32" s="16"/>
      <c r="I32" s="17" t="str">
        <f aca="false">IF(B32="","",AVERAGE(D32:H32))</f>
        <v/>
      </c>
      <c r="J32" s="18" t="str">
        <f aca="false">IF(B32="","",COUNTIF(D32:H32,"&lt;2"))</f>
        <v/>
      </c>
      <c r="K32" s="19" t="str">
        <f aca="false">IF(I32="","",IF(I32&gt;=3,"Expert",IF(I32&gt;=2,"Proficient",IF(I32&gt;=1,"Developing","Beginner"))))</f>
        <v/>
      </c>
    </row>
    <row r="33" customFormat="false" ht="15" hidden="false" customHeight="false" outlineLevel="0" collapsed="false">
      <c r="A33" s="15"/>
      <c r="B33" s="15"/>
      <c r="C33" s="15"/>
      <c r="D33" s="16"/>
      <c r="E33" s="16"/>
      <c r="F33" s="16"/>
      <c r="G33" s="16"/>
      <c r="H33" s="16"/>
      <c r="I33" s="17" t="str">
        <f aca="false">IF(B33="","",AVERAGE(D33:H33))</f>
        <v/>
      </c>
      <c r="J33" s="18" t="str">
        <f aca="false">IF(B33="","",COUNTIF(D33:H33,"&lt;2"))</f>
        <v/>
      </c>
      <c r="K33" s="19" t="str">
        <f aca="false">IF(I33="","",IF(I33&gt;=3,"Expert",IF(I33&gt;=2,"Proficient",IF(I33&gt;=1,"Developing","Beginner"))))</f>
        <v/>
      </c>
    </row>
    <row r="34" customFormat="false" ht="15" hidden="false" customHeight="false" outlineLevel="0" collapsed="false">
      <c r="A34" s="15"/>
      <c r="B34" s="15"/>
      <c r="C34" s="15"/>
      <c r="D34" s="16"/>
      <c r="E34" s="16"/>
      <c r="F34" s="16"/>
      <c r="G34" s="16"/>
      <c r="H34" s="16"/>
      <c r="I34" s="17" t="str">
        <f aca="false">IF(B34="","",AVERAGE(D34:H34))</f>
        <v/>
      </c>
      <c r="J34" s="18" t="str">
        <f aca="false">IF(B34="","",COUNTIF(D34:H34,"&lt;2"))</f>
        <v/>
      </c>
      <c r="K34" s="19" t="str">
        <f aca="false">IF(I34="","",IF(I34&gt;=3,"Expert",IF(I34&gt;=2,"Proficient",IF(I34&gt;=1,"Developing","Beginner"))))</f>
        <v/>
      </c>
    </row>
    <row r="35" customFormat="false" ht="15" hidden="false" customHeight="false" outlineLevel="0" collapsed="false">
      <c r="A35" s="15"/>
      <c r="B35" s="15"/>
      <c r="C35" s="15"/>
      <c r="D35" s="16"/>
      <c r="E35" s="16"/>
      <c r="F35" s="16"/>
      <c r="G35" s="16"/>
      <c r="H35" s="16"/>
      <c r="I35" s="17" t="str">
        <f aca="false">IF(B35="","",AVERAGE(D35:H35))</f>
        <v/>
      </c>
      <c r="J35" s="18" t="str">
        <f aca="false">IF(B35="","",COUNTIF(D35:H35,"&lt;2"))</f>
        <v/>
      </c>
      <c r="K35" s="19" t="str">
        <f aca="false">IF(I35="","",IF(I35&gt;=3,"Expert",IF(I35&gt;=2,"Proficient",IF(I35&gt;=1,"Developing","Beginner"))))</f>
        <v/>
      </c>
    </row>
    <row r="36" customFormat="false" ht="15" hidden="false" customHeight="false" outlineLevel="0" collapsed="false">
      <c r="A36" s="15"/>
      <c r="B36" s="15"/>
      <c r="C36" s="15"/>
      <c r="D36" s="16"/>
      <c r="E36" s="16"/>
      <c r="F36" s="16"/>
      <c r="G36" s="16"/>
      <c r="H36" s="16"/>
      <c r="I36" s="17" t="str">
        <f aca="false">IF(B36="","",AVERAGE(D36:H36))</f>
        <v/>
      </c>
      <c r="J36" s="18" t="str">
        <f aca="false">IF(B36="","",COUNTIF(D36:H36,"&lt;2"))</f>
        <v/>
      </c>
      <c r="K36" s="19" t="str">
        <f aca="false">IF(I36="","",IF(I36&gt;=3,"Expert",IF(I36&gt;=2,"Proficient",IF(I36&gt;=1,"Developing","Beginner"))))</f>
        <v/>
      </c>
    </row>
    <row r="37" customFormat="false" ht="15" hidden="false" customHeight="false" outlineLevel="0" collapsed="false">
      <c r="A37" s="15"/>
      <c r="B37" s="15"/>
      <c r="C37" s="15"/>
      <c r="D37" s="16"/>
      <c r="E37" s="16"/>
      <c r="F37" s="16"/>
      <c r="G37" s="16"/>
      <c r="H37" s="16"/>
      <c r="I37" s="17" t="str">
        <f aca="false">IF(B37="","",AVERAGE(D37:H37))</f>
        <v/>
      </c>
      <c r="J37" s="18" t="str">
        <f aca="false">IF(B37="","",COUNTIF(D37:H37,"&lt;2"))</f>
        <v/>
      </c>
      <c r="K37" s="19" t="str">
        <f aca="false">IF(I37="","",IF(I37&gt;=3,"Expert",IF(I37&gt;=2,"Proficient",IF(I37&gt;=1,"Developing","Beginner"))))</f>
        <v/>
      </c>
    </row>
    <row r="38" customFormat="false" ht="15" hidden="false" customHeight="false" outlineLevel="0" collapsed="false">
      <c r="A38" s="15"/>
      <c r="B38" s="15"/>
      <c r="C38" s="15"/>
      <c r="D38" s="16"/>
      <c r="E38" s="16"/>
      <c r="F38" s="16"/>
      <c r="G38" s="16"/>
      <c r="H38" s="16"/>
      <c r="I38" s="17" t="str">
        <f aca="false">IF(B38="","",AVERAGE(D38:H38))</f>
        <v/>
      </c>
      <c r="J38" s="18" t="str">
        <f aca="false">IF(B38="","",COUNTIF(D38:H38,"&lt;2"))</f>
        <v/>
      </c>
      <c r="K38" s="19" t="str">
        <f aca="false">IF(I38="","",IF(I38&gt;=3,"Expert",IF(I38&gt;=2,"Proficient",IF(I38&gt;=1,"Developing","Beginner"))))</f>
        <v/>
      </c>
    </row>
    <row r="39" customFormat="false" ht="15" hidden="false" customHeight="false" outlineLevel="0" collapsed="false">
      <c r="A39" s="15"/>
      <c r="B39" s="15"/>
      <c r="C39" s="15"/>
      <c r="D39" s="16"/>
      <c r="E39" s="16"/>
      <c r="F39" s="16"/>
      <c r="G39" s="16"/>
      <c r="H39" s="16"/>
      <c r="I39" s="17" t="str">
        <f aca="false">IF(B39="","",AVERAGE(D39:H39))</f>
        <v/>
      </c>
      <c r="J39" s="18" t="str">
        <f aca="false">IF(B39="","",COUNTIF(D39:H39,"&lt;2"))</f>
        <v/>
      </c>
      <c r="K39" s="19" t="str">
        <f aca="false">IF(I39="","",IF(I39&gt;=3,"Expert",IF(I39&gt;=2,"Proficient",IF(I39&gt;=1,"Developing","Beginner"))))</f>
        <v/>
      </c>
    </row>
    <row r="40" customFormat="false" ht="15" hidden="false" customHeight="false" outlineLevel="0" collapsed="false">
      <c r="A40" s="15"/>
      <c r="B40" s="15"/>
      <c r="C40" s="15"/>
      <c r="D40" s="16"/>
      <c r="E40" s="16"/>
      <c r="F40" s="16"/>
      <c r="G40" s="16"/>
      <c r="H40" s="16"/>
      <c r="I40" s="17" t="str">
        <f aca="false">IF(B40="","",AVERAGE(D40:H40))</f>
        <v/>
      </c>
      <c r="J40" s="18" t="str">
        <f aca="false">IF(B40="","",COUNTIF(D40:H40,"&lt;2"))</f>
        <v/>
      </c>
      <c r="K40" s="19" t="str">
        <f aca="false">IF(I40="","",IF(I40&gt;=3,"Expert",IF(I40&gt;=2,"Proficient",IF(I40&gt;=1,"Developing","Beginner"))))</f>
        <v/>
      </c>
    </row>
    <row r="41" customFormat="false" ht="15" hidden="false" customHeight="false" outlineLevel="0" collapsed="false">
      <c r="A41" s="15"/>
      <c r="B41" s="15"/>
      <c r="C41" s="15"/>
      <c r="D41" s="16"/>
      <c r="E41" s="16"/>
      <c r="F41" s="16"/>
      <c r="G41" s="16"/>
      <c r="H41" s="16"/>
      <c r="I41" s="17" t="str">
        <f aca="false">IF(B41="","",AVERAGE(D41:H41))</f>
        <v/>
      </c>
      <c r="J41" s="18" t="str">
        <f aca="false">IF(B41="","",COUNTIF(D41:H41,"&lt;2"))</f>
        <v/>
      </c>
      <c r="K41" s="19" t="str">
        <f aca="false">IF(I41="","",IF(I41&gt;=3,"Expert",IF(I41&gt;=2,"Proficient",IF(I41&gt;=1,"Developing","Beginner"))))</f>
        <v/>
      </c>
    </row>
    <row r="42" customFormat="false" ht="15" hidden="false" customHeight="false" outlineLevel="0" collapsed="false">
      <c r="A42" s="15"/>
      <c r="B42" s="15"/>
      <c r="C42" s="15"/>
      <c r="D42" s="16"/>
      <c r="E42" s="16"/>
      <c r="F42" s="16"/>
      <c r="G42" s="16"/>
      <c r="H42" s="16"/>
      <c r="I42" s="17" t="str">
        <f aca="false">IF(B42="","",AVERAGE(D42:H42))</f>
        <v/>
      </c>
      <c r="J42" s="18" t="str">
        <f aca="false">IF(B42="","",COUNTIF(D42:H42,"&lt;2"))</f>
        <v/>
      </c>
      <c r="K42" s="19" t="str">
        <f aca="false">IF(I42="","",IF(I42&gt;=3,"Expert",IF(I42&gt;=2,"Proficient",IF(I42&gt;=1,"Developing","Beginner"))))</f>
        <v/>
      </c>
    </row>
    <row r="43" customFormat="false" ht="15" hidden="false" customHeight="false" outlineLevel="0" collapsed="false">
      <c r="A43" s="15"/>
      <c r="B43" s="15"/>
      <c r="C43" s="15"/>
      <c r="D43" s="16"/>
      <c r="E43" s="16"/>
      <c r="F43" s="16"/>
      <c r="G43" s="16"/>
      <c r="H43" s="16"/>
      <c r="I43" s="17" t="str">
        <f aca="false">IF(B43="","",AVERAGE(D43:H43))</f>
        <v/>
      </c>
      <c r="J43" s="18" t="str">
        <f aca="false">IF(B43="","",COUNTIF(D43:H43,"&lt;2"))</f>
        <v/>
      </c>
      <c r="K43" s="19" t="str">
        <f aca="false">IF(I43="","",IF(I43&gt;=3,"Expert",IF(I43&gt;=2,"Proficient",IF(I43&gt;=1,"Developing","Beginner"))))</f>
        <v/>
      </c>
    </row>
  </sheetData>
  <conditionalFormatting sqref="D4:H43">
    <cfRule type="cellIs" priority="2" operator="lessThan" aboveAverage="0" equalAverage="0" bottom="0" percent="0" rank="0" text="" dxfId="0">
      <formula>2</formula>
    </cfRule>
    <cfRule type="cellIs" priority="3" operator="equal" aboveAverage="0" equalAverage="0" bottom="0" percent="0" rank="0" text="" dxfId="1">
      <formula>2</formula>
    </cfRule>
    <cfRule type="cellIs" priority="4" operator="greaterThanOrEqual" aboveAverage="0" equalAverage="0" bottom="0" percent="0" rank="0" text="" dxfId="2">
      <formula>3</formula>
    </cfRule>
  </conditionalFormatting>
  <dataValidations count="1">
    <dataValidation allowBlank="true" errorStyle="stop" operator="between" showDropDown="false" showErrorMessage="false" showInputMessage="false" sqref="D4:H43" type="list">
      <formula1>Lists!$C$4:$C$8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3" min="3" style="0" width="8"/>
  </cols>
  <sheetData>
    <row r="1" customFormat="false" ht="26.85" hidden="false" customHeight="false" outlineLevel="0" collapsed="false">
      <c r="A1" s="13" t="s">
        <v>75</v>
      </c>
    </row>
    <row r="3" customFormat="false" ht="15" hidden="false" customHeight="false" outlineLevel="0" collapsed="false">
      <c r="A3" s="0" t="s">
        <v>76</v>
      </c>
      <c r="C3" s="20" t="s">
        <v>77</v>
      </c>
    </row>
    <row r="4" customFormat="false" ht="15" hidden="false" customHeight="false" outlineLevel="0" collapsed="false">
      <c r="A4" s="0" t="s">
        <v>78</v>
      </c>
      <c r="C4" s="0" t="n">
        <v>0</v>
      </c>
    </row>
    <row r="5" customFormat="false" ht="15" hidden="false" customHeight="false" outlineLevel="0" collapsed="false">
      <c r="A5" s="0" t="s">
        <v>79</v>
      </c>
      <c r="C5" s="0" t="n">
        <v>1</v>
      </c>
    </row>
    <row r="6" customFormat="false" ht="15" hidden="false" customHeight="false" outlineLevel="0" collapsed="false">
      <c r="A6" s="0" t="s">
        <v>80</v>
      </c>
      <c r="C6" s="0" t="n">
        <v>2</v>
      </c>
    </row>
    <row r="7" customFormat="false" ht="15" hidden="false" customHeight="false" outlineLevel="0" collapsed="false">
      <c r="A7" s="0" t="s">
        <v>81</v>
      </c>
      <c r="C7" s="0" t="n">
        <v>3</v>
      </c>
    </row>
    <row r="8" customFormat="false" ht="15" hidden="false" customHeight="false" outlineLevel="0" collapsed="false">
      <c r="C8" s="0" t="n">
        <v>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2026-06-11T02:16:06Z</dcterms:created>
  <dc:creator>openpyxl</dc:creator>
  <dc:description/>
  <dc:language>en-US</dc:language>
  <cp:lastModifiedBy/>
  <dcterms:modified xsi:type="dcterms:W3CDTF">2026-06-11T02:16:10Z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