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Dashboard" sheetId="2" state="visible" r:id="rId4"/>
    <sheet name="Cash Flow" sheetId="3" state="visible" r:id="rId5"/>
    <sheet name="Summary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<sst xmlns="http://schemas.openxmlformats.org/spreadsheetml/2006/main" count="38" uniqueCount="38">
  <si>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How to Use  —  Cash Flow Dashboard</t>
  </si>
  <si>
    <t xml:space="preserve">by ExcelGuru.io  |  ExcelGuru.io  |  Track cash inflows, outflows and your running balance month by month</t>
  </si>
  <si>
    <t xml:space="preserve">1. Enter monthly cash</t>
  </si>
  <si>
    <t xml:space="preserve">On the Cash Flow sheet, record inflows and outflows for each month.</t>
  </si>
  <si>
    <t xml:space="preserve">2. Watch the balance build</t>
  </si>
  <si>
    <t xml:space="preserve">Opening and closing balances calculate automatically as each month rolls forward.</t>
  </si>
  <si>
    <t xml:space="preserve">3. Add outflow reasons</t>
  </si>
  <si>
    <t xml:space="preserve">Split your outflows by category so the chart can show where the money goes.</t>
  </si>
  <si>
    <t xml:space="preserve">4. Read the dashboard</t>
  </si>
  <si>
    <t xml:space="preserve">The inflow-outflow bars, balance line and outflow ring reveal your cash position.</t>
  </si>
  <si>
    <t xml:space="preserve">Cash Flow Dashboard</t>
  </si>
  <si>
    <t xml:space="preserve">by ExcelGuru.io   |   See cash in, cash out and your running balance in one view</t>
  </si>
  <si>
    <t xml:space="preserve">TOTAL INFLOWS</t>
  </si>
  <si>
    <t xml:space="preserve">TOTAL OUTFLOWS</t>
  </si>
  <si>
    <t xml:space="preserve">NET CASH FLOW</t>
  </si>
  <si>
    <t xml:space="preserve">CLOSING BALANCE</t>
  </si>
  <si>
    <t xml:space="preserve">AVG MONTHLY NET</t>
  </si>
  <si>
    <t xml:space="preserve">LOWEST BALANCE</t>
  </si>
  <si>
    <t xml:space="preserve">Monthly Cash Flow</t>
  </si>
  <si>
    <t xml:space="preserve">Month</t>
  </si>
  <si>
    <t xml:space="preserve">Opening</t>
  </si>
  <si>
    <t xml:space="preserve">Inflows</t>
  </si>
  <si>
    <t xml:space="preserve">Outflows</t>
  </si>
  <si>
    <t xml:space="preserve">Net</t>
  </si>
  <si>
    <t xml:space="preserve">Closing</t>
  </si>
  <si>
    <t xml:space="preserve">Jan</t>
  </si>
  <si>
    <t xml:space="preserve">Feb</t>
  </si>
  <si>
    <t xml:space="preserve">Mar</t>
  </si>
  <si>
    <t xml:space="preserve">Apr</t>
  </si>
  <si>
    <t xml:space="preserve">May</t>
  </si>
  <si>
    <t xml:space="preserve">Jun</t>
  </si>
  <si>
    <t xml:space="preserve">Outflow Category</t>
  </si>
  <si>
    <t xml:space="preserve">Amount</t>
  </si>
  <si>
    <t xml:space="preserve">Payroll</t>
  </si>
  <si>
    <t xml:space="preserve">Rent</t>
  </si>
  <si>
    <t xml:space="preserve">Suppliers</t>
  </si>
  <si>
    <t xml:space="preserve">Marketing</t>
  </si>
  <si>
    <t xml:space="preserve">Other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</si>
</sst>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"/>
    <numFmt numFmtId="166" formatCode="&quot;+$&quot;#,##0;&quot;-$&quot;#,##0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3AB86A"/>
      <name val="Arial"/>
      <family val="0"/>
      <charset val="1"/>
    </font>
    <font>
      <b val="true"/>
      <sz val="12"/>
      <color rgb="FF1A5C35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20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6"/>
      <color rgb="FF1A5C35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3"/>
      <color rgb="FFFFFFFF"/>
      <name val="Arial"/>
      <family val="0"/>
      <charset val="1"/>
    </font>
    <font>
      <sz val="10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1A5C35"/>
        <bgColor rgb="FF2E7D5B"/>
      </patternFill>
    </fill>
    <fill>
      <patternFill patternType="solid">
        <fgColor rgb="FFF0FAF3"/>
        <bgColor rgb="FFFFFFFF"/>
      </patternFill>
    </fill>
    <fill>
      <patternFill patternType="solid">
        <fgColor rgb="FF3AB86A"/>
        <bgColor rgb="FF5DCB87"/>
      </patternFill>
    </fill>
    <fill>
      <patternFill patternType="solid">
        <fgColor rgb="FFC0392B"/>
        <bgColor rgb="FF993366"/>
      </patternFill>
    </fill>
    <fill>
      <patternFill patternType="solid">
        <fgColor rgb="FF2E7D5B"/>
        <bgColor rgb="FF008080"/>
      </patternFill>
    </fill>
    <fill>
      <patternFill patternType="solid">
        <fgColor rgb="FFE67E22"/>
        <bgColor rgb="FFFF9900"/>
      </patternFill>
    </fill>
    <fill>
      <patternFill patternType="solid">
        <fgColor rgb="FFFFF8E1"/>
        <bgColor rgb="FFF0FAF3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C9DECF"/>
      </left>
      <right/>
      <top style="thin">
        <color rgb="FFC9DECF"/>
      </top>
      <bottom style="thin">
        <color rgb="FFC9DECF"/>
      </bottom>
      <diagonal/>
    </border>
    <border diagonalUp="false" diagonalDown="false">
      <left style="thin">
        <color rgb="FFD8E8DF"/>
      </left>
      <right style="thin">
        <color rgb="FFD8E8DF"/>
      </right>
      <top style="thin">
        <color rgb="FFD8E8DF"/>
      </top>
      <bottom style="thin">
        <color rgb="FFD8E8DF"/>
      </bottom>
      <diagonal/>
    </border>
    <border diagonalUp="false" diagonalDown="false">
      <left style="thin">
        <color rgb="FFC9DECF"/>
      </left>
      <right style="thin">
        <color rgb="FFC9DECF"/>
      </right>
      <top style="thin">
        <color rgb="FFC9DECF"/>
      </top>
      <bottom style="thin">
        <color rgb="FFC9DE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5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5C35"/>
      <rgbColor rgb="FF000080"/>
      <rgbColor rgb="FF808000"/>
      <rgbColor rgb="FF800080"/>
      <rgbColor rgb="FF3AB86A"/>
      <rgbColor rgb="FFBBBBBB"/>
      <rgbColor rgb="FF878787"/>
      <rgbColor rgb="FF9999FF"/>
      <rgbColor rgb="FF993366"/>
      <rgbColor rgb="FFFFF8E1"/>
      <rgbColor rgb="FFF0FAF3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9DECF"/>
      <rgbColor rgb="FFD8E8DF"/>
      <rgbColor rgb="FFFFFF99"/>
      <rgbColor rgb="FF8EDCAE"/>
      <rgbColor rgb="FFFF99CC"/>
      <rgbColor rgb="FFCC99FF"/>
      <rgbColor rgb="FFFFCC99"/>
      <rgbColor rgb="FF3366FF"/>
      <rgbColor rgb="FF5DCB87"/>
      <rgbColor rgb="FF99CC00"/>
      <rgbColor rgb="FFFFCC00"/>
      <rgbColor rgb="FFFF9900"/>
      <rgbColor rgb="FFE67E22"/>
      <rgbColor rgb="FF4F81BD"/>
      <rgbColor rgb="FF95A5A6"/>
      <rgbColor rgb="FF003366"/>
      <rgbColor rgb="FF2E7D5B"/>
      <rgbColor rgb="FF003300"/>
      <rgbColor rgb="FF333300"/>
      <rgbColor rgb="FFC0392B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Inflows vs Outflows by Month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'Cash Flow'!C2</c:f>
              <c:strCache>
                <c:ptCount val="1"/>
                <c:pt idx="0">
                  <c:v>Inflows</c:v>
                </c:pt>
              </c:strCache>
            </c:strRef>
          </c:tx>
          <c:spPr>
            <a:solidFill>
              <a:srgbClr val="3ab86a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'Cash Flow'!$A$3:$A$8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</c:strCache>
            </c:strRef>
          </c:cat>
          <c:val>
            <c:numRef>
              <c:f>'Cash Flow'!$C$3:$C$8</c:f>
              <c:numCache>
                <c:formatCode>\$#,##0</c:formatCode>
                <c:ptCount val="6"/>
                <c:pt idx="0">
                  <c:v>45000</c:v>
                </c:pt>
                <c:pt idx="1">
                  <c:v>40000</c:v>
                </c:pt>
                <c:pt idx="2">
                  <c:v>52000</c:v>
                </c:pt>
                <c:pt idx="3">
                  <c:v>48000</c:v>
                </c:pt>
                <c:pt idx="4">
                  <c:v>43000</c:v>
                </c:pt>
                <c:pt idx="5">
                  <c:v>55000</c:v>
                </c:pt>
              </c:numCache>
            </c:numRef>
          </c:val>
        </c:ser>
        <c:ser>
          <c:idx val="1"/>
          <c:order val="1"/>
          <c:tx>
            <c:strRef>
              <c:f>'Cash Flow'!D2</c:f>
              <c:strCache>
                <c:ptCount val="1"/>
                <c:pt idx="0">
                  <c:v>Outflows</c:v>
                </c:pt>
              </c:strCache>
            </c:strRef>
          </c:tx>
          <c:spPr>
            <a:solidFill>
              <a:srgbClr val="c0392b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'Cash Flow'!$A$3:$A$8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</c:strCache>
            </c:strRef>
          </c:cat>
          <c:val>
            <c:numRef>
              <c:f>'Cash Flow'!$D$3:$D$8</c:f>
              <c:numCache>
                <c:formatCode>\$#,##0</c:formatCode>
                <c:ptCount val="6"/>
                <c:pt idx="0">
                  <c:v>42000</c:v>
                </c:pt>
                <c:pt idx="1">
                  <c:v>44000</c:v>
                </c:pt>
                <c:pt idx="2">
                  <c:v>47000</c:v>
                </c:pt>
                <c:pt idx="3">
                  <c:v>45000</c:v>
                </c:pt>
                <c:pt idx="4">
                  <c:v>46000</c:v>
                </c:pt>
                <c:pt idx="5">
                  <c:v>49000</c:v>
                </c:pt>
              </c:numCache>
            </c:numRef>
          </c:val>
        </c:ser>
        <c:gapWidth val="150"/>
        <c:overlap val="0"/>
        <c:axId val="42764782"/>
        <c:axId val="73647120"/>
      </c:barChart>
      <c:catAx>
        <c:axId val="4276478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3647120"/>
        <c:crosses val="autoZero"/>
        <c:auto val="1"/>
        <c:lblAlgn val="ctr"/>
        <c:lblOffset val="100"/>
        <c:noMultiLvlLbl val="0"/>
      </c:catAx>
      <c:valAx>
        <c:axId val="7364712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\$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2764782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Closing Balance Trend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'Cash Flow'!F2</c:f>
              <c:strCache>
                <c:ptCount val="1"/>
                <c:pt idx="0">
                  <c:v>Closing</c:v>
                </c:pt>
              </c:strCache>
            </c:strRef>
          </c:tx>
          <c:spPr>
            <a:solidFill>
              <a:srgbClr val="1a5c35"/>
            </a:solidFill>
            <a:ln w="29880">
              <a:solidFill>
                <a:srgbClr val="1a5c35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'Cash Flow'!$A$3:$A$8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</c:strCache>
            </c:strRef>
          </c:cat>
          <c:val>
            <c:numRef>
              <c:f>'Cash Flow'!$F$3:$F$8</c:f>
              <c:numCache>
                <c:formatCode>\$#,##0</c:formatCode>
                <c:ptCount val="6"/>
                <c:pt idx="0">
                  <c:v>23000</c:v>
                </c:pt>
                <c:pt idx="1">
                  <c:v>19000</c:v>
                </c:pt>
                <c:pt idx="2">
                  <c:v>24000</c:v>
                </c:pt>
                <c:pt idx="3">
                  <c:v>27000</c:v>
                </c:pt>
                <c:pt idx="4">
                  <c:v>24000</c:v>
                </c:pt>
                <c:pt idx="5">
                  <c:v>30000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76633579"/>
        <c:axId val="71577746"/>
      </c:lineChart>
      <c:catAx>
        <c:axId val="766335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1577746"/>
        <c:crosses val="autoZero"/>
        <c:auto val="1"/>
        <c:lblAlgn val="ctr"/>
        <c:lblOffset val="100"/>
        <c:noMultiLvlLbl val="0"/>
      </c:catAx>
      <c:valAx>
        <c:axId val="7157774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\$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6633579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Outflows by Category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doughnutChart>
        <c:varyColors val="1"/>
        <c:ser>
          <c:idx val="0"/>
          <c:order val="0"/>
          <c:tx>
            <c:strRef>
              <c:f>Summary!B1</c:f>
              <c:strCache>
                <c:ptCount val="1"/>
                <c:pt idx="0">
                  <c:v>Amount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1a5c35"/>
              </a:solidFill>
              <a:ln w="0">
                <a:noFill/>
              </a:ln>
            </c:spPr>
          </c:dPt>
          <c:dPt>
            <c:idx val="1"/>
            <c:spPr>
              <a:solidFill>
                <a:srgbClr val="3ab86a"/>
              </a:solidFill>
              <a:ln w="0">
                <a:noFill/>
              </a:ln>
            </c:spPr>
          </c:dPt>
          <c:dPt>
            <c:idx val="2"/>
            <c:spPr>
              <a:solidFill>
                <a:srgbClr val="5dcb87"/>
              </a:solidFill>
              <a:ln w="0">
                <a:noFill/>
              </a:ln>
            </c:spPr>
          </c:dPt>
          <c:dPt>
            <c:idx val="3"/>
            <c:spPr>
              <a:solidFill>
                <a:srgbClr val="8edcae"/>
              </a:solidFill>
              <a:ln w="0">
                <a:noFill/>
              </a:ln>
            </c:spPr>
          </c:dPt>
          <c:dPt>
            <c:idx val="4"/>
            <c:spPr>
              <a:solidFill>
                <a:srgbClr val="95a5a6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</c:dLbls>
          <c:cat>
            <c:strRef>
              <c:f>Summary!$A$2:$A$6</c:f>
              <c:strCache>
                <c:ptCount val="5"/>
                <c:pt idx="0">
                  <c:v>Payroll</c:v>
                </c:pt>
                <c:pt idx="1">
                  <c:v>Rent</c:v>
                </c:pt>
                <c:pt idx="2">
                  <c:v>Suppliers</c:v>
                </c:pt>
                <c:pt idx="3">
                  <c:v>Marketing</c:v>
                </c:pt>
                <c:pt idx="4">
                  <c:v>Other</c:v>
                </c:pt>
              </c:strCache>
            </c:strRef>
          </c:cat>
          <c:val>
            <c:numRef>
              <c:f>Summary!$B$2:$B$6</c:f>
              <c:numCache>
                <c:formatCode>\$#,##0</c:formatCode>
                <c:ptCount val="5"/>
                <c:pt idx="0">
                  <c:v>120000</c:v>
                </c:pt>
                <c:pt idx="1">
                  <c:v>36000</c:v>
                </c:pt>
                <c:pt idx="2">
                  <c:v>70000</c:v>
                </c:pt>
                <c:pt idx="3">
                  <c:v>25000</c:v>
                </c:pt>
                <c:pt idx="4">
                  <c:v>22000</c:v>
                </c:pt>
              </c:numCache>
            </c:numRef>
          </c:val>
        </c:ser>
        <c:firstSliceAng val="0"/>
        <c:holeSize val="50"/>
      </c:doughnut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10</xdr:row>
      <xdr:rowOff>0</xdr:rowOff>
    </xdr:from>
    <xdr:to>
      <xdr:col>4</xdr:col>
      <xdr:colOff>276120</xdr:colOff>
      <xdr:row>26</xdr:row>
      <xdr:rowOff>47520</xdr:rowOff>
    </xdr:to>
    <xdr:graphicFrame>
      <xdr:nvGraphicFramePr>
        <xdr:cNvPr id="0" name="Chart 1"/>
        <xdr:cNvGraphicFramePr/>
      </xdr:nvGraphicFramePr>
      <xdr:xfrm>
        <a:off x="0" y="2190600"/>
        <a:ext cx="3095640" cy="3095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0</xdr:colOff>
      <xdr:row>10</xdr:row>
      <xdr:rowOff>0</xdr:rowOff>
    </xdr:from>
    <xdr:to>
      <xdr:col>9</xdr:col>
      <xdr:colOff>132480</xdr:colOff>
      <xdr:row>26</xdr:row>
      <xdr:rowOff>47520</xdr:rowOff>
    </xdr:to>
    <xdr:graphicFrame>
      <xdr:nvGraphicFramePr>
        <xdr:cNvPr id="1" name="Chart 2"/>
        <xdr:cNvGraphicFramePr/>
      </xdr:nvGraphicFramePr>
      <xdr:xfrm>
        <a:off x="3524400" y="2190600"/>
        <a:ext cx="2951640" cy="3095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0</xdr:colOff>
      <xdr:row>10</xdr:row>
      <xdr:rowOff>0</xdr:rowOff>
    </xdr:from>
    <xdr:to>
      <xdr:col>13</xdr:col>
      <xdr:colOff>621000</xdr:colOff>
      <xdr:row>26</xdr:row>
      <xdr:rowOff>47520</xdr:rowOff>
    </xdr:to>
    <xdr:graphicFrame>
      <xdr:nvGraphicFramePr>
        <xdr:cNvPr id="2" name="Chart 3"/>
        <xdr:cNvGraphicFramePr/>
      </xdr:nvGraphicFramePr>
      <xdr:xfrm>
        <a:off x="7048440" y="2190600"/>
        <a:ext cx="2735640" cy="3095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BBBBB"/>
    <pageSetUpPr fitToPage="false"/>
  </sheetPr>
  <dimension ref="A1:F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6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F4" s="3"/>
    </row>
    <row r="5" customFormat="false" ht="42" hidden="false" customHeight="true" outlineLevel="0" collapsed="false">
      <c r="A5" s="4" t="s">
        <v>3</v>
      </c>
      <c r="B5" s="4"/>
      <c r="C5" s="4"/>
      <c r="D5" s="4"/>
      <c r="E5" s="4"/>
      <c r="F5" s="4"/>
    </row>
    <row r="7" customFormat="false" ht="15" hidden="false" customHeight="true" outlineLevel="0" collapsed="false">
      <c r="A7" s="3" t="s">
        <v>4</v>
      </c>
      <c r="B7" s="3"/>
      <c r="C7" s="3"/>
      <c r="D7" s="3"/>
      <c r="E7" s="3"/>
      <c r="F7" s="3"/>
    </row>
    <row r="8" customFormat="false" ht="42" hidden="false" customHeight="true" outlineLevel="0" collapsed="false">
      <c r="A8" s="4" t="s">
        <v>5</v>
      </c>
      <c r="B8" s="4"/>
      <c r="C8" s="4"/>
      <c r="D8" s="4"/>
      <c r="E8" s="4"/>
      <c r="F8" s="4"/>
    </row>
    <row r="10" customFormat="false" ht="15" hidden="false" customHeight="true" outlineLevel="0" collapsed="false">
      <c r="A10" s="3" t="s">
        <v>6</v>
      </c>
      <c r="B10" s="3"/>
      <c r="C10" s="3"/>
      <c r="D10" s="3"/>
      <c r="E10" s="3"/>
      <c r="F10" s="3"/>
    </row>
    <row r="11" customFormat="false" ht="42" hidden="false" customHeight="true" outlineLevel="0" collapsed="false">
      <c r="A11" s="4" t="s">
        <v>7</v>
      </c>
      <c r="B11" s="4"/>
      <c r="C11" s="4"/>
      <c r="D11" s="4"/>
      <c r="E11" s="4"/>
      <c r="F11" s="4"/>
    </row>
    <row r="13" customFormat="false" ht="15" hidden="false" customHeight="true" outlineLevel="0" collapsed="false">
      <c r="A13" s="3" t="s">
        <v>8</v>
      </c>
      <c r="B13" s="3"/>
      <c r="C13" s="3"/>
      <c r="D13" s="3"/>
      <c r="E13" s="3"/>
      <c r="F13" s="3"/>
    </row>
    <row r="14" customFormat="false" ht="42" hidden="false" customHeight="true" outlineLevel="0" collapsed="false">
      <c r="A14" s="4" t="s">
        <v>9</v>
      </c>
      <c r="B14" s="4"/>
      <c r="C14" s="4"/>
      <c r="D14" s="4"/>
      <c r="E14" s="4"/>
      <c r="F14" s="4"/>
    </row>
  </sheetData>
  <mergeCells count="10">
    <mergeCell ref="A1:F1"/>
    <mergeCell ref="A2:F2"/>
    <mergeCell ref="A4:F4"/>
    <mergeCell ref="A5:F5"/>
    <mergeCell ref="A7:F7"/>
    <mergeCell ref="A8:F8"/>
    <mergeCell ref="A10:F10"/>
    <mergeCell ref="A11:F11"/>
    <mergeCell ref="A13:F13"/>
    <mergeCell ref="A14:F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4" min="1" style="0" width="10"/>
  </cols>
  <sheetData>
    <row r="1" customFormat="false" ht="19.5" hidden="false" customHeight="true" outlineLevel="0" collapsed="false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customFormat="false" ht="19.5" hidden="false" customHeight="tru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customFormat="false" ht="18" hidden="false" customHeight="true" outlineLevel="0" collapsed="false">
      <c r="A3" s="6" t="s">
        <v>11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7" customFormat="false" ht="18" hidden="false" customHeight="true" outlineLevel="0" collapsed="false">
      <c r="A7" s="7" t="s">
        <v>12</v>
      </c>
      <c r="B7" s="7"/>
      <c r="C7" s="8" t="s">
        <v>13</v>
      </c>
      <c r="D7" s="8"/>
      <c r="E7" s="9" t="s">
        <v>14</v>
      </c>
      <c r="F7" s="9"/>
      <c r="G7" s="9" t="s">
        <v>15</v>
      </c>
      <c r="H7" s="9"/>
      <c r="I7" s="10" t="s">
        <v>16</v>
      </c>
      <c r="J7" s="10"/>
      <c r="K7" s="11" t="s">
        <v>17</v>
      </c>
      <c r="L7" s="11"/>
    </row>
    <row r="8" customFormat="false" ht="21.75" hidden="false" customHeight="true" outlineLevel="0" collapsed="false">
      <c r="A8" s="12" t="n">
        <f aca="false">SUM('Cash Flow'!$C$3:$C$8)</f>
        <v>283000</v>
      </c>
      <c r="B8" s="12"/>
      <c r="C8" s="12" t="n">
        <f aca="false">SUM('Cash Flow'!$D$3:$D$8)</f>
        <v>273000</v>
      </c>
      <c r="D8" s="12"/>
      <c r="E8" s="13" t="n">
        <f aca="false">SUM('Cash Flow'!$E$3:$E$8)</f>
        <v>10000</v>
      </c>
      <c r="F8" s="13"/>
      <c r="G8" s="12" t="n">
        <f aca="false">'Cash Flow'!$F$8</f>
        <v>30000</v>
      </c>
      <c r="H8" s="12"/>
      <c r="I8" s="13" t="n">
        <f aca="false">AVERAGE('Cash Flow'!$E$3:$E$8)</f>
        <v>1666.66666666667</v>
      </c>
      <c r="J8" s="13"/>
      <c r="K8" s="12" t="n">
        <f aca="false">MIN('Cash Flow'!$F$3:$F$8)</f>
        <v>19000</v>
      </c>
      <c r="L8" s="12"/>
    </row>
    <row r="9" customFormat="false" ht="15.75" hidden="false" customHeight="true" outlineLevel="0" collapsed="false">
      <c r="A9" s="12"/>
      <c r="B9" s="12"/>
      <c r="C9" s="12"/>
      <c r="D9" s="12"/>
      <c r="E9" s="13"/>
      <c r="F9" s="13"/>
      <c r="G9" s="12"/>
      <c r="H9" s="12"/>
      <c r="I9" s="13"/>
      <c r="J9" s="13"/>
      <c r="K9" s="12"/>
      <c r="L9" s="12"/>
    </row>
  </sheetData>
  <mergeCells count="14">
    <mergeCell ref="A1:N2"/>
    <mergeCell ref="A3:N3"/>
    <mergeCell ref="A7:B7"/>
    <mergeCell ref="C7:D7"/>
    <mergeCell ref="E7:F7"/>
    <mergeCell ref="G7:H7"/>
    <mergeCell ref="I7:J7"/>
    <mergeCell ref="K7:L7"/>
    <mergeCell ref="A8:B9"/>
    <mergeCell ref="C8:D9"/>
    <mergeCell ref="E8:F9"/>
    <mergeCell ref="G8:H9"/>
    <mergeCell ref="I8:J9"/>
    <mergeCell ref="K8:L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6" min="2" style="0" width="12"/>
  </cols>
  <sheetData>
    <row r="1" customFormat="false" ht="25.5" hidden="false" customHeight="true" outlineLevel="0" collapsed="false">
      <c r="A1" s="14" t="s">
        <v>18</v>
      </c>
      <c r="B1" s="14"/>
      <c r="C1" s="14"/>
      <c r="D1" s="14"/>
      <c r="E1" s="14"/>
      <c r="F1" s="14"/>
    </row>
    <row r="2" customFormat="false" ht="15" hidden="false" customHeight="false" outlineLevel="0" collapsed="false">
      <c r="A2" s="15" t="s">
        <v>19</v>
      </c>
      <c r="B2" s="15" t="s">
        <v>20</v>
      </c>
      <c r="C2" s="15" t="s">
        <v>21</v>
      </c>
      <c r="D2" s="15" t="s">
        <v>22</v>
      </c>
      <c r="E2" s="15" t="s">
        <v>23</v>
      </c>
      <c r="F2" s="15" t="s">
        <v>24</v>
      </c>
    </row>
    <row r="3" customFormat="false" ht="15" hidden="false" customHeight="false" outlineLevel="0" collapsed="false">
      <c r="A3" s="16" t="s">
        <v>25</v>
      </c>
      <c r="B3" s="17" t="n">
        <v>20000</v>
      </c>
      <c r="C3" s="18" t="n">
        <v>45000</v>
      </c>
      <c r="D3" s="18" t="n">
        <v>42000</v>
      </c>
      <c r="E3" s="17" t="n">
        <f aca="false">C3-D3</f>
        <v>3000</v>
      </c>
      <c r="F3" s="17" t="n">
        <f aca="false">B3+E3</f>
        <v>23000</v>
      </c>
    </row>
    <row r="4" customFormat="false" ht="15" hidden="false" customHeight="false" outlineLevel="0" collapsed="false">
      <c r="A4" s="16" t="s">
        <v>26</v>
      </c>
      <c r="B4" s="17" t="n">
        <f aca="false">F3</f>
        <v>23000</v>
      </c>
      <c r="C4" s="18" t="n">
        <v>40000</v>
      </c>
      <c r="D4" s="18" t="n">
        <v>44000</v>
      </c>
      <c r="E4" s="17" t="n">
        <f aca="false">C4-D4</f>
        <v>-4000</v>
      </c>
      <c r="F4" s="17" t="n">
        <f aca="false">B4+E4</f>
        <v>19000</v>
      </c>
    </row>
    <row r="5" customFormat="false" ht="15" hidden="false" customHeight="false" outlineLevel="0" collapsed="false">
      <c r="A5" s="16" t="s">
        <v>27</v>
      </c>
      <c r="B5" s="17" t="n">
        <f aca="false">F4</f>
        <v>19000</v>
      </c>
      <c r="C5" s="18" t="n">
        <v>52000</v>
      </c>
      <c r="D5" s="18" t="n">
        <v>47000</v>
      </c>
      <c r="E5" s="17" t="n">
        <f aca="false">C5-D5</f>
        <v>5000</v>
      </c>
      <c r="F5" s="17" t="n">
        <f aca="false">B5+E5</f>
        <v>24000</v>
      </c>
    </row>
    <row r="6" customFormat="false" ht="15" hidden="false" customHeight="false" outlineLevel="0" collapsed="false">
      <c r="A6" s="16" t="s">
        <v>28</v>
      </c>
      <c r="B6" s="17" t="n">
        <f aca="false">F5</f>
        <v>24000</v>
      </c>
      <c r="C6" s="18" t="n">
        <v>48000</v>
      </c>
      <c r="D6" s="18" t="n">
        <v>45000</v>
      </c>
      <c r="E6" s="17" t="n">
        <f aca="false">C6-D6</f>
        <v>3000</v>
      </c>
      <c r="F6" s="17" t="n">
        <f aca="false">B6+E6</f>
        <v>27000</v>
      </c>
    </row>
    <row r="7" customFormat="false" ht="15" hidden="false" customHeight="false" outlineLevel="0" collapsed="false">
      <c r="A7" s="16" t="s">
        <v>29</v>
      </c>
      <c r="B7" s="17" t="n">
        <f aca="false">F6</f>
        <v>27000</v>
      </c>
      <c r="C7" s="18" t="n">
        <v>43000</v>
      </c>
      <c r="D7" s="18" t="n">
        <v>46000</v>
      </c>
      <c r="E7" s="17" t="n">
        <f aca="false">C7-D7</f>
        <v>-3000</v>
      </c>
      <c r="F7" s="17" t="n">
        <f aca="false">B7+E7</f>
        <v>24000</v>
      </c>
    </row>
    <row r="8" customFormat="false" ht="15" hidden="false" customHeight="false" outlineLevel="0" collapsed="false">
      <c r="A8" s="16" t="s">
        <v>30</v>
      </c>
      <c r="B8" s="17" t="n">
        <f aca="false">F7</f>
        <v>24000</v>
      </c>
      <c r="C8" s="18" t="n">
        <v>55000</v>
      </c>
      <c r="D8" s="18" t="n">
        <v>49000</v>
      </c>
      <c r="E8" s="17" t="n">
        <f aca="false">C8-D8</f>
        <v>6000</v>
      </c>
      <c r="F8" s="17" t="n">
        <f aca="false">B8+E8</f>
        <v>30000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0" t="s">
        <v>31</v>
      </c>
      <c r="B1" s="0" t="s">
        <v>32</v>
      </c>
    </row>
    <row r="2" customFormat="false" ht="15" hidden="false" customHeight="false" outlineLevel="0" collapsed="false">
      <c r="A2" s="0" t="s">
        <v>33</v>
      </c>
      <c r="B2" s="19" t="n">
        <v>120000</v>
      </c>
    </row>
    <row r="3" customFormat="false" ht="15" hidden="false" customHeight="false" outlineLevel="0" collapsed="false">
      <c r="A3" s="0" t="s">
        <v>34</v>
      </c>
      <c r="B3" s="19" t="n">
        <v>36000</v>
      </c>
    </row>
    <row r="4" customFormat="false" ht="15" hidden="false" customHeight="false" outlineLevel="0" collapsed="false">
      <c r="A4" s="0" t="s">
        <v>35</v>
      </c>
      <c r="B4" s="19" t="n">
        <v>70000</v>
      </c>
    </row>
    <row r="5" customFormat="false" ht="15" hidden="false" customHeight="false" outlineLevel="0" collapsed="false">
      <c r="A5" s="0" t="s">
        <v>36</v>
      </c>
      <c r="B5" s="19" t="n">
        <v>25000</v>
      </c>
    </row>
    <row r="6" customFormat="false" ht="15" hidden="false" customHeight="false" outlineLevel="0" collapsed="false">
      <c r="A6" s="0" t="s">
        <v>37</v>
      </c>
      <c r="B6" s="19" t="n">
        <v>22000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2026-08-13T03:31:30Z</dcterms:created>
  <dc:creator>openpyxl</dc:creator>
  <dc:description/>
  <dc:language>en-US</dc:language>
  <cp:lastModifiedBy/>
  <dcterms:modified xsi:type="dcterms:W3CDTF">2026-08-13T03:31:35Z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