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Checkout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<sst xmlns="http://schemas.openxmlformats.org/spreadsheetml/2006/main" count="57" uniqueCount="46">
  <si>
    <t xml:space="preserve">How to Use  —  Equipment Checkout Log</t>
  </si>
  <si>
    <t xml:space="preserve">by ExcelGuru.io  |  ExcelGuru.io  |  Know who has what, and what is overdue back</t>
  </si>
  <si>
    <t xml:space="preserve">1. Log each checkout</t>
  </si>
  <si>
    <t xml:space="preserve">Enter the item, who is borrowing it, and the checkout and due-back dates.</t>
  </si>
  <si>
    <t xml:space="preserve">2. Mark returns</t>
  </si>
  <si>
    <t xml:space="preserve">Set Returned? to Yes when an item comes back. The status updates automatically.</t>
  </si>
  <si>
    <t xml:space="preserve">3. Watch for overdue items</t>
  </si>
  <si>
    <t xml:space="preserve">Anything past its due-back date shows as Overdue in red.</t>
  </si>
  <si>
    <t xml:space="preserve">4. Use the dashboard</t>
  </si>
  <si>
    <t xml:space="preserve">See how many items are out, overdue, and who has had something longest.</t>
  </si>
  <si>
    <t xml:space="preserve">Equipment Checkout Log — Dashboard</t>
  </si>
  <si>
    <t xml:space="preserve">Total Records</t>
  </si>
  <si>
    <t xml:space="preserve">Checked Out</t>
  </si>
  <si>
    <t xml:space="preserve">Overdue</t>
  </si>
  <si>
    <t xml:space="preserve">Returned</t>
  </si>
  <si>
    <t xml:space="preserve">Distinct Borrowers</t>
  </si>
  <si>
    <t xml:space="preserve">Longest Out (days)</t>
  </si>
  <si>
    <t xml:space="preserve">Equipment Checkout Log</t>
  </si>
  <si>
    <t xml:space="preserve">ExcelGuru.io  |  Know who has what, and what is overdue back</t>
  </si>
  <si>
    <t xml:space="preserve">Item</t>
  </si>
  <si>
    <t xml:space="preserve">Asset Tag</t>
  </si>
  <si>
    <t xml:space="preserve">Borrower</t>
  </si>
  <si>
    <t xml:space="preserve">Checkout Date</t>
  </si>
  <si>
    <t xml:space="preserve">Due Back</t>
  </si>
  <si>
    <t xml:space="preserve">Returned?</t>
  </si>
  <si>
    <t xml:space="preserve">Days Out</t>
  </si>
  <si>
    <t xml:space="preserve">Status</t>
  </si>
  <si>
    <t xml:space="preserve">Projector EPSON-X</t>
  </si>
  <si>
    <t xml:space="preserve">AV-001</t>
  </si>
  <si>
    <t xml:space="preserve">Alex</t>
  </si>
  <si>
    <t xml:space="preserve">No</t>
  </si>
  <si>
    <t xml:space="preserve">MacBook Pro 14</t>
  </si>
  <si>
    <t xml:space="preserve">IT-204</t>
  </si>
  <si>
    <t xml:space="preserve">Sam</t>
  </si>
  <si>
    <t xml:space="preserve">DSLR Camera</t>
  </si>
  <si>
    <t xml:space="preserve">AV-008</t>
  </si>
  <si>
    <t xml:space="preserve">Jordan</t>
  </si>
  <si>
    <t xml:space="preserve">Yes</t>
  </si>
  <si>
    <t xml:space="preserve">Cordless drill</t>
  </si>
  <si>
    <t xml:space="preserve">TL-031</t>
  </si>
  <si>
    <t xml:space="preserve">Priya</t>
  </si>
  <si>
    <t xml:space="preserve">Conference mic</t>
  </si>
  <si>
    <t xml:space="preserve">AV-015</t>
  </si>
  <si>
    <t xml:space="preserve">Chris</t>
  </si>
  <si>
    <t xml:space="preserve">Lists  —  edit these to customise dropdowns</t>
  </si>
  <si>
    <t xml:space="preserve">Borrowers (sample)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</si>
</sst>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mm/dd/yy"/>
    <numFmt numFmtId="167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COUNTA('Checkout Log'!A4:A43)</f>
        <v>5</v>
      </c>
      <c r="B4" s="7"/>
      <c r="C4" s="7" t="n">
        <f aca="false">COUNTIF('Checkout Log'!H4:H43,"Out")</f>
        <v>2</v>
      </c>
      <c r="D4" s="7"/>
      <c r="E4" s="7" t="n">
        <f aca="false">COUNTIF('Checkout Log'!H4:H43,"Overdue")</f>
        <v>2</v>
      </c>
      <c r="F4" s="7"/>
      <c r="G4" s="7" t="n">
        <f aca="false">COUNTIF('Checkout Log'!F4:F43,"Yes")</f>
        <v>1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SUMPRODUCT(('Checkout Log'!C4:C43&lt;&gt;"")/COUNTIF('Checkout Log'!C4:C43,'Checkout Log'!C4:C43&amp;""))</f>
        <v>5</v>
      </c>
      <c r="B7" s="7"/>
      <c r="C7" s="7" t="n">
        <f aca="false">IFERROR(MAX('Checkout Log'!G4:G43),0)</f>
        <v>5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13"/>
    <col collapsed="false" customWidth="true" hidden="false" outlineLevel="0" max="3" min="3" style="0" width="16"/>
    <col collapsed="false" customWidth="true" hidden="false" outlineLevel="0" max="4" min="4" style="0" width="13"/>
    <col collapsed="false" customWidth="true" hidden="false" outlineLevel="0" max="6" min="5" style="0" width="12"/>
    <col collapsed="false" customWidth="true" hidden="false" outlineLevel="0" max="7" min="7" style="0" width="11"/>
    <col collapsed="false" customWidth="true" hidden="false" outlineLevel="0" max="8" min="8" style="0" width="13"/>
  </cols>
  <sheetData>
    <row r="1" customFormat="false" ht="30" hidden="false" customHeight="true" outlineLevel="0" collapsed="false">
      <c r="A1" s="8" t="s">
        <v>17</v>
      </c>
      <c r="B1" s="8"/>
      <c r="C1" s="8"/>
      <c r="D1" s="8"/>
      <c r="E1" s="8"/>
      <c r="F1" s="8"/>
      <c r="G1" s="8"/>
      <c r="H1" s="8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23.85" hidden="false" customHeight="false" outlineLevel="0" collapsed="false">
      <c r="A3" s="9" t="s">
        <v>19</v>
      </c>
      <c r="B3" s="9" t="s">
        <v>20</v>
      </c>
      <c r="C3" s="9" t="s">
        <v>21</v>
      </c>
      <c r="D3" s="9" t="s">
        <v>22</v>
      </c>
      <c r="E3" s="9" t="s">
        <v>23</v>
      </c>
      <c r="F3" s="9" t="s">
        <v>24</v>
      </c>
      <c r="G3" s="9" t="s">
        <v>25</v>
      </c>
      <c r="H3" s="9" t="s">
        <v>26</v>
      </c>
    </row>
    <row r="4" customFormat="false" ht="15" hidden="false" customHeight="false" outlineLevel="0" collapsed="false">
      <c r="A4" s="10" t="s">
        <v>27</v>
      </c>
      <c r="B4" s="11" t="s">
        <v>28</v>
      </c>
      <c r="C4" s="10" t="s">
        <v>29</v>
      </c>
      <c r="D4" s="12" t="n">
        <f aca="true">TODAY()-3</f>
        <v>46183</v>
      </c>
      <c r="E4" s="12" t="n">
        <f aca="true">TODAY()-1</f>
        <v>46185</v>
      </c>
      <c r="F4" s="11" t="s">
        <v>30</v>
      </c>
      <c r="G4" s="13" t="n">
        <f aca="true">IF(OR(D4="",F4="Yes"),"",TODAY()-D4)</f>
        <v>3</v>
      </c>
      <c r="H4" s="14" t="str">
        <f aca="true">IF(D4="","",IF(F4="Yes","Returned",IF(E4&lt;TODAY(),"Overdue","Out")))</f>
        <v>Overdue</v>
      </c>
    </row>
    <row r="5" customFormat="false" ht="15" hidden="false" customHeight="false" outlineLevel="0" collapsed="false">
      <c r="A5" s="10" t="s">
        <v>31</v>
      </c>
      <c r="B5" s="11" t="s">
        <v>32</v>
      </c>
      <c r="C5" s="10" t="s">
        <v>33</v>
      </c>
      <c r="D5" s="12" t="n">
        <f aca="true">TODAY()-2</f>
        <v>46184</v>
      </c>
      <c r="E5" s="12" t="n">
        <f aca="true">TODAY()+5</f>
        <v>46191</v>
      </c>
      <c r="F5" s="11" t="s">
        <v>30</v>
      </c>
      <c r="G5" s="15" t="n">
        <f aca="true">IF(OR(D5="",F5="Yes"),"",TODAY()-D5)</f>
        <v>2</v>
      </c>
      <c r="H5" s="16" t="str">
        <f aca="true">IF(D5="","",IF(F5="Yes","Returned",IF(E5&lt;TODAY(),"Overdue","Out")))</f>
        <v>Out</v>
      </c>
    </row>
    <row r="6" customFormat="false" ht="15" hidden="false" customHeight="false" outlineLevel="0" collapsed="false">
      <c r="A6" s="10" t="s">
        <v>34</v>
      </c>
      <c r="B6" s="11" t="s">
        <v>35</v>
      </c>
      <c r="C6" s="10" t="s">
        <v>36</v>
      </c>
      <c r="D6" s="12" t="n">
        <f aca="true">TODAY()-10</f>
        <v>46176</v>
      </c>
      <c r="E6" s="12" t="n">
        <f aca="true">TODAY()-6</f>
        <v>46180</v>
      </c>
      <c r="F6" s="11" t="s">
        <v>37</v>
      </c>
      <c r="G6" s="13" t="str">
        <f aca="true">IF(OR(D6="",F6="Yes"),"",TODAY()-D6)</f>
        <v/>
      </c>
      <c r="H6" s="14" t="str">
        <f aca="true">IF(D6="","",IF(F6="Yes","Returned",IF(E6&lt;TODAY(),"Overdue","Out")))</f>
        <v>Returned</v>
      </c>
    </row>
    <row r="7" customFormat="false" ht="15" hidden="false" customHeight="false" outlineLevel="0" collapsed="false">
      <c r="A7" s="10" t="s">
        <v>38</v>
      </c>
      <c r="B7" s="11" t="s">
        <v>39</v>
      </c>
      <c r="C7" s="10" t="s">
        <v>40</v>
      </c>
      <c r="D7" s="12" t="n">
        <f aca="true">TODAY()-1</f>
        <v>46185</v>
      </c>
      <c r="E7" s="12" t="n">
        <f aca="true">TODAY()+2</f>
        <v>46188</v>
      </c>
      <c r="F7" s="11" t="s">
        <v>30</v>
      </c>
      <c r="G7" s="15" t="n">
        <f aca="true">IF(OR(D7="",F7="Yes"),"",TODAY()-D7)</f>
        <v>1</v>
      </c>
      <c r="H7" s="16" t="str">
        <f aca="true">IF(D7="","",IF(F7="Yes","Returned",IF(E7&lt;TODAY(),"Overdue","Out")))</f>
        <v>Out</v>
      </c>
    </row>
    <row r="8" customFormat="false" ht="15" hidden="false" customHeight="false" outlineLevel="0" collapsed="false">
      <c r="A8" s="10" t="s">
        <v>41</v>
      </c>
      <c r="B8" s="11" t="s">
        <v>42</v>
      </c>
      <c r="C8" s="10" t="s">
        <v>43</v>
      </c>
      <c r="D8" s="12" t="n">
        <f aca="true">TODAY()-5</f>
        <v>46181</v>
      </c>
      <c r="E8" s="12" t="n">
        <f aca="true">TODAY()-2</f>
        <v>46184</v>
      </c>
      <c r="F8" s="11" t="s">
        <v>30</v>
      </c>
      <c r="G8" s="13" t="n">
        <f aca="true">IF(OR(D8="",F8="Yes"),"",TODAY()-D8)</f>
        <v>5</v>
      </c>
      <c r="H8" s="14" t="str">
        <f aca="true">IF(D8="","",IF(F8="Yes","Returned",IF(E8&lt;TODAY(),"Overdue","Out")))</f>
        <v>Overdue</v>
      </c>
    </row>
    <row r="9" customFormat="false" ht="15" hidden="false" customHeight="false" outlineLevel="0" collapsed="false">
      <c r="A9" s="10"/>
      <c r="B9" s="11"/>
      <c r="C9" s="10"/>
      <c r="D9" s="11"/>
      <c r="E9" s="11"/>
      <c r="F9" s="11"/>
      <c r="G9" s="15" t="str">
        <f aca="true">IF(OR(D9="",F9="Yes"),"",TODAY()-D9)</f>
        <v/>
      </c>
      <c r="H9" s="16" t="str">
        <f aca="true">IF(D9="","",IF(F9="Yes","Returned",IF(E9&lt;TODAY(),"Overdue","Out")))</f>
        <v/>
      </c>
    </row>
    <row r="10" customFormat="false" ht="15" hidden="false" customHeight="false" outlineLevel="0" collapsed="false">
      <c r="A10" s="10"/>
      <c r="B10" s="11"/>
      <c r="C10" s="10"/>
      <c r="D10" s="11"/>
      <c r="E10" s="11"/>
      <c r="F10" s="11"/>
      <c r="G10" s="13" t="str">
        <f aca="true">IF(OR(D10="",F10="Yes"),"",TODAY()-D10)</f>
        <v/>
      </c>
      <c r="H10" s="14" t="str">
        <f aca="true">IF(D10="","",IF(F10="Yes","Returned",IF(E10&lt;TODAY(),"Overdue","Out")))</f>
        <v/>
      </c>
    </row>
    <row r="11" customFormat="false" ht="15" hidden="false" customHeight="false" outlineLevel="0" collapsed="false">
      <c r="A11" s="10"/>
      <c r="B11" s="11"/>
      <c r="C11" s="10"/>
      <c r="D11" s="11"/>
      <c r="E11" s="11"/>
      <c r="F11" s="11"/>
      <c r="G11" s="15" t="str">
        <f aca="true">IF(OR(D11="",F11="Yes"),"",TODAY()-D11)</f>
        <v/>
      </c>
      <c r="H11" s="16" t="str">
        <f aca="true">IF(D11="","",IF(F11="Yes","Returned",IF(E11&lt;TODAY(),"Overdue","Out")))</f>
        <v/>
      </c>
    </row>
    <row r="12" customFormat="false" ht="15" hidden="false" customHeight="false" outlineLevel="0" collapsed="false">
      <c r="A12" s="10"/>
      <c r="B12" s="11"/>
      <c r="C12" s="10"/>
      <c r="D12" s="11"/>
      <c r="E12" s="11"/>
      <c r="F12" s="11"/>
      <c r="G12" s="13" t="str">
        <f aca="true">IF(OR(D12="",F12="Yes"),"",TODAY()-D12)</f>
        <v/>
      </c>
      <c r="H12" s="14" t="str">
        <f aca="true">IF(D12="","",IF(F12="Yes","Returned",IF(E12&lt;TODAY(),"Overdue","Out")))</f>
        <v/>
      </c>
    </row>
    <row r="13" customFormat="false" ht="15" hidden="false" customHeight="false" outlineLevel="0" collapsed="false">
      <c r="A13" s="10"/>
      <c r="B13" s="11"/>
      <c r="C13" s="10"/>
      <c r="D13" s="11"/>
      <c r="E13" s="11"/>
      <c r="F13" s="11"/>
      <c r="G13" s="15" t="str">
        <f aca="true">IF(OR(D13="",F13="Yes"),"",TODAY()-D13)</f>
        <v/>
      </c>
      <c r="H13" s="16" t="str">
        <f aca="true">IF(D13="","",IF(F13="Yes","Returned",IF(E13&lt;TODAY(),"Overdue","Out")))</f>
        <v/>
      </c>
    </row>
    <row r="14" customFormat="false" ht="15" hidden="false" customHeight="false" outlineLevel="0" collapsed="false">
      <c r="A14" s="10"/>
      <c r="B14" s="11"/>
      <c r="C14" s="10"/>
      <c r="D14" s="11"/>
      <c r="E14" s="11"/>
      <c r="F14" s="11"/>
      <c r="G14" s="13" t="str">
        <f aca="true">IF(OR(D14="",F14="Yes"),"",TODAY()-D14)</f>
        <v/>
      </c>
      <c r="H14" s="14" t="str">
        <f aca="true">IF(D14="","",IF(F14="Yes","Returned",IF(E14&lt;TODAY(),"Overdue","Out")))</f>
        <v/>
      </c>
    </row>
    <row r="15" customFormat="false" ht="15" hidden="false" customHeight="false" outlineLevel="0" collapsed="false">
      <c r="A15" s="10"/>
      <c r="B15" s="11"/>
      <c r="C15" s="10"/>
      <c r="D15" s="11"/>
      <c r="E15" s="11"/>
      <c r="F15" s="11"/>
      <c r="G15" s="15" t="str">
        <f aca="true">IF(OR(D15="",F15="Yes"),"",TODAY()-D15)</f>
        <v/>
      </c>
      <c r="H15" s="16" t="str">
        <f aca="true">IF(D15="","",IF(F15="Yes","Returned",IF(E15&lt;TODAY(),"Overdue","Out")))</f>
        <v/>
      </c>
    </row>
    <row r="16" customFormat="false" ht="15" hidden="false" customHeight="false" outlineLevel="0" collapsed="false">
      <c r="A16" s="10"/>
      <c r="B16" s="11"/>
      <c r="C16" s="10"/>
      <c r="D16" s="11"/>
      <c r="E16" s="11"/>
      <c r="F16" s="11"/>
      <c r="G16" s="13" t="str">
        <f aca="true">IF(OR(D16="",F16="Yes"),"",TODAY()-D16)</f>
        <v/>
      </c>
      <c r="H16" s="14" t="str">
        <f aca="true">IF(D16="","",IF(F16="Yes","Returned",IF(E16&lt;TODAY(),"Overdue","Out")))</f>
        <v/>
      </c>
    </row>
    <row r="17" customFormat="false" ht="15" hidden="false" customHeight="false" outlineLevel="0" collapsed="false">
      <c r="A17" s="10"/>
      <c r="B17" s="11"/>
      <c r="C17" s="10"/>
      <c r="D17" s="11"/>
      <c r="E17" s="11"/>
      <c r="F17" s="11"/>
      <c r="G17" s="15" t="str">
        <f aca="true">IF(OR(D17="",F17="Yes"),"",TODAY()-D17)</f>
        <v/>
      </c>
      <c r="H17" s="16" t="str">
        <f aca="true">IF(D17="","",IF(F17="Yes","Returned",IF(E17&lt;TODAY(),"Overdue","Out")))</f>
        <v/>
      </c>
    </row>
    <row r="18" customFormat="false" ht="15" hidden="false" customHeight="false" outlineLevel="0" collapsed="false">
      <c r="A18" s="10"/>
      <c r="B18" s="11"/>
      <c r="C18" s="10"/>
      <c r="D18" s="11"/>
      <c r="E18" s="11"/>
      <c r="F18" s="11"/>
      <c r="G18" s="13" t="str">
        <f aca="true">IF(OR(D18="",F18="Yes"),"",TODAY()-D18)</f>
        <v/>
      </c>
      <c r="H18" s="14" t="str">
        <f aca="true">IF(D18="","",IF(F18="Yes","Returned",IF(E18&lt;TODAY(),"Overdue","Out")))</f>
        <v/>
      </c>
    </row>
    <row r="19" customFormat="false" ht="15" hidden="false" customHeight="false" outlineLevel="0" collapsed="false">
      <c r="A19" s="10"/>
      <c r="B19" s="11"/>
      <c r="C19" s="10"/>
      <c r="D19" s="11"/>
      <c r="E19" s="11"/>
      <c r="F19" s="11"/>
      <c r="G19" s="15" t="str">
        <f aca="true">IF(OR(D19="",F19="Yes"),"",TODAY()-D19)</f>
        <v/>
      </c>
      <c r="H19" s="16" t="str">
        <f aca="true">IF(D19="","",IF(F19="Yes","Returned",IF(E19&lt;TODAY(),"Overdue","Out")))</f>
        <v/>
      </c>
    </row>
    <row r="20" customFormat="false" ht="15" hidden="false" customHeight="false" outlineLevel="0" collapsed="false">
      <c r="A20" s="10"/>
      <c r="B20" s="11"/>
      <c r="C20" s="10"/>
      <c r="D20" s="11"/>
      <c r="E20" s="11"/>
      <c r="F20" s="11"/>
      <c r="G20" s="13" t="str">
        <f aca="true">IF(OR(D20="",F20="Yes"),"",TODAY()-D20)</f>
        <v/>
      </c>
      <c r="H20" s="14" t="str">
        <f aca="true">IF(D20="","",IF(F20="Yes","Returned",IF(E20&lt;TODAY(),"Overdue","Out")))</f>
        <v/>
      </c>
    </row>
    <row r="21" customFormat="false" ht="15" hidden="false" customHeight="false" outlineLevel="0" collapsed="false">
      <c r="A21" s="10"/>
      <c r="B21" s="11"/>
      <c r="C21" s="10"/>
      <c r="D21" s="11"/>
      <c r="E21" s="11"/>
      <c r="F21" s="11"/>
      <c r="G21" s="15" t="str">
        <f aca="true">IF(OR(D21="",F21="Yes"),"",TODAY()-D21)</f>
        <v/>
      </c>
      <c r="H21" s="16" t="str">
        <f aca="true">IF(D21="","",IF(F21="Yes","Returned",IF(E21&lt;TODAY(),"Overdue","Out")))</f>
        <v/>
      </c>
    </row>
    <row r="22" customFormat="false" ht="15" hidden="false" customHeight="false" outlineLevel="0" collapsed="false">
      <c r="A22" s="10"/>
      <c r="B22" s="11"/>
      <c r="C22" s="10"/>
      <c r="D22" s="11"/>
      <c r="E22" s="11"/>
      <c r="F22" s="11"/>
      <c r="G22" s="13" t="str">
        <f aca="true">IF(OR(D22="",F22="Yes"),"",TODAY()-D22)</f>
        <v/>
      </c>
      <c r="H22" s="14" t="str">
        <f aca="true">IF(D22="","",IF(F22="Yes","Returned",IF(E22&lt;TODAY(),"Overdue","Out")))</f>
        <v/>
      </c>
    </row>
    <row r="23" customFormat="false" ht="15" hidden="false" customHeight="false" outlineLevel="0" collapsed="false">
      <c r="A23" s="10"/>
      <c r="B23" s="11"/>
      <c r="C23" s="10"/>
      <c r="D23" s="11"/>
      <c r="E23" s="11"/>
      <c r="F23" s="11"/>
      <c r="G23" s="15" t="str">
        <f aca="true">IF(OR(D23="",F23="Yes"),"",TODAY()-D23)</f>
        <v/>
      </c>
      <c r="H23" s="16" t="str">
        <f aca="true">IF(D23="","",IF(F23="Yes","Returned",IF(E23&lt;TODAY(),"Overdue","Out")))</f>
        <v/>
      </c>
    </row>
    <row r="24" customFormat="false" ht="15" hidden="false" customHeight="false" outlineLevel="0" collapsed="false">
      <c r="A24" s="10"/>
      <c r="B24" s="11"/>
      <c r="C24" s="10"/>
      <c r="D24" s="11"/>
      <c r="E24" s="11"/>
      <c r="F24" s="11"/>
      <c r="G24" s="13" t="str">
        <f aca="true">IF(OR(D24="",F24="Yes"),"",TODAY()-D24)</f>
        <v/>
      </c>
      <c r="H24" s="14" t="str">
        <f aca="true">IF(D24="","",IF(F24="Yes","Returned",IF(E24&lt;TODAY(),"Overdue","Out")))</f>
        <v/>
      </c>
    </row>
    <row r="25" customFormat="false" ht="15" hidden="false" customHeight="false" outlineLevel="0" collapsed="false">
      <c r="A25" s="10"/>
      <c r="B25" s="11"/>
      <c r="C25" s="10"/>
      <c r="D25" s="11"/>
      <c r="E25" s="11"/>
      <c r="F25" s="11"/>
      <c r="G25" s="15" t="str">
        <f aca="true">IF(OR(D25="",F25="Yes"),"",TODAY()-D25)</f>
        <v/>
      </c>
      <c r="H25" s="16" t="str">
        <f aca="true">IF(D25="","",IF(F25="Yes","Returned",IF(E25&lt;TODAY(),"Overdue","Out")))</f>
        <v/>
      </c>
    </row>
    <row r="26" customFormat="false" ht="15" hidden="false" customHeight="false" outlineLevel="0" collapsed="false">
      <c r="A26" s="10"/>
      <c r="B26" s="11"/>
      <c r="C26" s="10"/>
      <c r="D26" s="11"/>
      <c r="E26" s="11"/>
      <c r="F26" s="11"/>
      <c r="G26" s="13" t="str">
        <f aca="true">IF(OR(D26="",F26="Yes"),"",TODAY()-D26)</f>
        <v/>
      </c>
      <c r="H26" s="14" t="str">
        <f aca="true">IF(D26="","",IF(F26="Yes","Returned",IF(E26&lt;TODAY(),"Overdue","Out")))</f>
        <v/>
      </c>
    </row>
    <row r="27" customFormat="false" ht="15" hidden="false" customHeight="false" outlineLevel="0" collapsed="false">
      <c r="A27" s="10"/>
      <c r="B27" s="11"/>
      <c r="C27" s="10"/>
      <c r="D27" s="11"/>
      <c r="E27" s="11"/>
      <c r="F27" s="11"/>
      <c r="G27" s="15" t="str">
        <f aca="true">IF(OR(D27="",F27="Yes"),"",TODAY()-D27)</f>
        <v/>
      </c>
      <c r="H27" s="16" t="str">
        <f aca="true">IF(D27="","",IF(F27="Yes","Returned",IF(E27&lt;TODAY(),"Overdue","Out")))</f>
        <v/>
      </c>
    </row>
    <row r="28" customFormat="false" ht="15" hidden="false" customHeight="false" outlineLevel="0" collapsed="false">
      <c r="A28" s="10"/>
      <c r="B28" s="11"/>
      <c r="C28" s="10"/>
      <c r="D28" s="11"/>
      <c r="E28" s="11"/>
      <c r="F28" s="11"/>
      <c r="G28" s="13" t="str">
        <f aca="true">IF(OR(D28="",F28="Yes"),"",TODAY()-D28)</f>
        <v/>
      </c>
      <c r="H28" s="14" t="str">
        <f aca="true">IF(D28="","",IF(F28="Yes","Returned",IF(E28&lt;TODAY(),"Overdue","Out")))</f>
        <v/>
      </c>
    </row>
    <row r="29" customFormat="false" ht="15" hidden="false" customHeight="false" outlineLevel="0" collapsed="false">
      <c r="A29" s="10"/>
      <c r="B29" s="11"/>
      <c r="C29" s="10"/>
      <c r="D29" s="11"/>
      <c r="E29" s="11"/>
      <c r="F29" s="11"/>
      <c r="G29" s="15" t="str">
        <f aca="true">IF(OR(D29="",F29="Yes"),"",TODAY()-D29)</f>
        <v/>
      </c>
      <c r="H29" s="16" t="str">
        <f aca="true">IF(D29="","",IF(F29="Yes","Returned",IF(E29&lt;TODAY(),"Overdue","Out")))</f>
        <v/>
      </c>
    </row>
    <row r="30" customFormat="false" ht="15" hidden="false" customHeight="false" outlineLevel="0" collapsed="false">
      <c r="A30" s="10"/>
      <c r="B30" s="11"/>
      <c r="C30" s="10"/>
      <c r="D30" s="11"/>
      <c r="E30" s="11"/>
      <c r="F30" s="11"/>
      <c r="G30" s="13" t="str">
        <f aca="true">IF(OR(D30="",F30="Yes"),"",TODAY()-D30)</f>
        <v/>
      </c>
      <c r="H30" s="14" t="str">
        <f aca="true">IF(D30="","",IF(F30="Yes","Returned",IF(E30&lt;TODAY(),"Overdue","Out")))</f>
        <v/>
      </c>
    </row>
    <row r="31" customFormat="false" ht="15" hidden="false" customHeight="false" outlineLevel="0" collapsed="false">
      <c r="A31" s="10"/>
      <c r="B31" s="11"/>
      <c r="C31" s="10"/>
      <c r="D31" s="11"/>
      <c r="E31" s="11"/>
      <c r="F31" s="11"/>
      <c r="G31" s="15" t="str">
        <f aca="true">IF(OR(D31="",F31="Yes"),"",TODAY()-D31)</f>
        <v/>
      </c>
      <c r="H31" s="16" t="str">
        <f aca="true">IF(D31="","",IF(F31="Yes","Returned",IF(E31&lt;TODAY(),"Overdue","Out")))</f>
        <v/>
      </c>
    </row>
    <row r="32" customFormat="false" ht="15" hidden="false" customHeight="false" outlineLevel="0" collapsed="false">
      <c r="A32" s="10"/>
      <c r="B32" s="11"/>
      <c r="C32" s="10"/>
      <c r="D32" s="11"/>
      <c r="E32" s="11"/>
      <c r="F32" s="11"/>
      <c r="G32" s="13" t="str">
        <f aca="true">IF(OR(D32="",F32="Yes"),"",TODAY()-D32)</f>
        <v/>
      </c>
      <c r="H32" s="14" t="str">
        <f aca="true">IF(D32="","",IF(F32="Yes","Returned",IF(E32&lt;TODAY(),"Overdue","Out")))</f>
        <v/>
      </c>
    </row>
    <row r="33" customFormat="false" ht="15" hidden="false" customHeight="false" outlineLevel="0" collapsed="false">
      <c r="A33" s="10"/>
      <c r="B33" s="11"/>
      <c r="C33" s="10"/>
      <c r="D33" s="11"/>
      <c r="E33" s="11"/>
      <c r="F33" s="11"/>
      <c r="G33" s="15" t="str">
        <f aca="true">IF(OR(D33="",F33="Yes"),"",TODAY()-D33)</f>
        <v/>
      </c>
      <c r="H33" s="16" t="str">
        <f aca="true">IF(D33="","",IF(F33="Yes","Returned",IF(E33&lt;TODAY(),"Overdue","Out")))</f>
        <v/>
      </c>
    </row>
    <row r="34" customFormat="false" ht="15" hidden="false" customHeight="false" outlineLevel="0" collapsed="false">
      <c r="A34" s="10"/>
      <c r="B34" s="11"/>
      <c r="C34" s="10"/>
      <c r="D34" s="11"/>
      <c r="E34" s="11"/>
      <c r="F34" s="11"/>
      <c r="G34" s="13" t="str">
        <f aca="true">IF(OR(D34="",F34="Yes"),"",TODAY()-D34)</f>
        <v/>
      </c>
      <c r="H34" s="14" t="str">
        <f aca="true">IF(D34="","",IF(F34="Yes","Returned",IF(E34&lt;TODAY(),"Overdue","Out")))</f>
        <v/>
      </c>
    </row>
    <row r="35" customFormat="false" ht="15" hidden="false" customHeight="false" outlineLevel="0" collapsed="false">
      <c r="A35" s="10"/>
      <c r="B35" s="11"/>
      <c r="C35" s="10"/>
      <c r="D35" s="11"/>
      <c r="E35" s="11"/>
      <c r="F35" s="11"/>
      <c r="G35" s="15" t="str">
        <f aca="true">IF(OR(D35="",F35="Yes"),"",TODAY()-D35)</f>
        <v/>
      </c>
      <c r="H35" s="16" t="str">
        <f aca="true">IF(D35="","",IF(F35="Yes","Returned",IF(E35&lt;TODAY(),"Overdue","Out")))</f>
        <v/>
      </c>
    </row>
    <row r="36" customFormat="false" ht="15" hidden="false" customHeight="false" outlineLevel="0" collapsed="false">
      <c r="A36" s="10"/>
      <c r="B36" s="11"/>
      <c r="C36" s="10"/>
      <c r="D36" s="11"/>
      <c r="E36" s="11"/>
      <c r="F36" s="11"/>
      <c r="G36" s="13" t="str">
        <f aca="true">IF(OR(D36="",F36="Yes"),"",TODAY()-D36)</f>
        <v/>
      </c>
      <c r="H36" s="14" t="str">
        <f aca="true">IF(D36="","",IF(F36="Yes","Returned",IF(E36&lt;TODAY(),"Overdue","Out")))</f>
        <v/>
      </c>
    </row>
    <row r="37" customFormat="false" ht="15" hidden="false" customHeight="false" outlineLevel="0" collapsed="false">
      <c r="A37" s="10"/>
      <c r="B37" s="11"/>
      <c r="C37" s="10"/>
      <c r="D37" s="11"/>
      <c r="E37" s="11"/>
      <c r="F37" s="11"/>
      <c r="G37" s="15" t="str">
        <f aca="true">IF(OR(D37="",F37="Yes"),"",TODAY()-D37)</f>
        <v/>
      </c>
      <c r="H37" s="16" t="str">
        <f aca="true">IF(D37="","",IF(F37="Yes","Returned",IF(E37&lt;TODAY(),"Overdue","Out")))</f>
        <v/>
      </c>
    </row>
    <row r="38" customFormat="false" ht="15" hidden="false" customHeight="false" outlineLevel="0" collapsed="false">
      <c r="A38" s="10"/>
      <c r="B38" s="11"/>
      <c r="C38" s="10"/>
      <c r="D38" s="11"/>
      <c r="E38" s="11"/>
      <c r="F38" s="11"/>
      <c r="G38" s="13" t="str">
        <f aca="true">IF(OR(D38="",F38="Yes"),"",TODAY()-D38)</f>
        <v/>
      </c>
      <c r="H38" s="14" t="str">
        <f aca="true">IF(D38="","",IF(F38="Yes","Returned",IF(E38&lt;TODAY(),"Overdue","Out")))</f>
        <v/>
      </c>
    </row>
    <row r="39" customFormat="false" ht="15" hidden="false" customHeight="false" outlineLevel="0" collapsed="false">
      <c r="A39" s="10"/>
      <c r="B39" s="11"/>
      <c r="C39" s="10"/>
      <c r="D39" s="11"/>
      <c r="E39" s="11"/>
      <c r="F39" s="11"/>
      <c r="G39" s="15" t="str">
        <f aca="true">IF(OR(D39="",F39="Yes"),"",TODAY()-D39)</f>
        <v/>
      </c>
      <c r="H39" s="16" t="str">
        <f aca="true">IF(D39="","",IF(F39="Yes","Returned",IF(E39&lt;TODAY(),"Overdue","Out")))</f>
        <v/>
      </c>
    </row>
    <row r="40" customFormat="false" ht="15" hidden="false" customHeight="false" outlineLevel="0" collapsed="false">
      <c r="A40" s="10"/>
      <c r="B40" s="11"/>
      <c r="C40" s="10"/>
      <c r="D40" s="11"/>
      <c r="E40" s="11"/>
      <c r="F40" s="11"/>
      <c r="G40" s="13" t="str">
        <f aca="true">IF(OR(D40="",F40="Yes"),"",TODAY()-D40)</f>
        <v/>
      </c>
      <c r="H40" s="14" t="str">
        <f aca="true">IF(D40="","",IF(F40="Yes","Returned",IF(E40&lt;TODAY(),"Overdue","Out")))</f>
        <v/>
      </c>
    </row>
    <row r="41" customFormat="false" ht="15" hidden="false" customHeight="false" outlineLevel="0" collapsed="false">
      <c r="A41" s="10"/>
      <c r="B41" s="11"/>
      <c r="C41" s="10"/>
      <c r="D41" s="11"/>
      <c r="E41" s="11"/>
      <c r="F41" s="11"/>
      <c r="G41" s="15" t="str">
        <f aca="true">IF(OR(D41="",F41="Yes"),"",TODAY()-D41)</f>
        <v/>
      </c>
      <c r="H41" s="16" t="str">
        <f aca="true">IF(D41="","",IF(F41="Yes","Returned",IF(E41&lt;TODAY(),"Overdue","Out")))</f>
        <v/>
      </c>
    </row>
    <row r="42" customFormat="false" ht="15" hidden="false" customHeight="false" outlineLevel="0" collapsed="false">
      <c r="A42" s="10"/>
      <c r="B42" s="11"/>
      <c r="C42" s="10"/>
      <c r="D42" s="11"/>
      <c r="E42" s="11"/>
      <c r="F42" s="11"/>
      <c r="G42" s="13" t="str">
        <f aca="true">IF(OR(D42="",F42="Yes"),"",TODAY()-D42)</f>
        <v/>
      </c>
      <c r="H42" s="14" t="str">
        <f aca="true">IF(D42="","",IF(F42="Yes","Returned",IF(E42&lt;TODAY(),"Overdue","Out")))</f>
        <v/>
      </c>
    </row>
    <row r="43" customFormat="false" ht="15" hidden="false" customHeight="false" outlineLevel="0" collapsed="false">
      <c r="A43" s="10"/>
      <c r="B43" s="11"/>
      <c r="C43" s="10"/>
      <c r="D43" s="11"/>
      <c r="E43" s="11"/>
      <c r="F43" s="11"/>
      <c r="G43" s="15" t="str">
        <f aca="true">IF(OR(D43="",F43="Yes"),"",TODAY()-D43)</f>
        <v/>
      </c>
      <c r="H43" s="16" t="str">
        <f aca="true">IF(D43="","",IF(F43="Yes","Returned",IF(E43&lt;TODAY(),"Overdue","Out")))</f>
        <v/>
      </c>
    </row>
  </sheetData>
  <mergeCells count="2">
    <mergeCell ref="A1:H1"/>
    <mergeCell ref="A2:H2"/>
  </mergeCells>
  <conditionalFormatting sqref="H4:H43">
    <cfRule type="cellIs" priority="2" operator="equal" aboveAverage="0" equalAverage="0" bottom="0" percent="0" rank="0" text="" dxfId="0">
      <formula>"Returned"</formula>
    </cfRule>
    <cfRule type="cellIs" priority="3" operator="equal" aboveAverage="0" equalAverage="0" bottom="0" percent="0" rank="0" text="" dxfId="1">
      <formula>"Out"</formula>
    </cfRule>
    <cfRule type="cellIs" priority="4" operator="equal" aboveAverage="0" equalAverage="0" bottom="0" percent="0" rank="0" text="" dxfId="2">
      <formula>"Overdue"</formula>
    </cfRule>
  </conditionalFormatting>
  <dataValidations count="1">
    <dataValidation allowBlank="true" errorStyle="stop" operator="between" showDropDown="false" showErrorMessage="false" showInputMessage="false" sqref="F4:F43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7" t="s">
        <v>44</v>
      </c>
      <c r="B1" s="17"/>
      <c r="C1" s="17"/>
      <c r="D1" s="17"/>
      <c r="E1" s="17"/>
      <c r="F1" s="17"/>
    </row>
    <row r="3" customFormat="false" ht="15" hidden="false" customHeight="false" outlineLevel="0" collapsed="false">
      <c r="A3" s="9" t="s">
        <v>24</v>
      </c>
      <c r="B3" s="9" t="s">
        <v>45</v>
      </c>
    </row>
    <row r="4" customFormat="false" ht="15" hidden="false" customHeight="false" outlineLevel="0" collapsed="false">
      <c r="A4" s="18" t="s">
        <v>37</v>
      </c>
      <c r="B4" s="18" t="s">
        <v>29</v>
      </c>
    </row>
    <row r="5" customFormat="false" ht="15" hidden="false" customHeight="false" outlineLevel="0" collapsed="false">
      <c r="A5" s="18" t="s">
        <v>30</v>
      </c>
      <c r="B5" s="18" t="s">
        <v>33</v>
      </c>
    </row>
    <row r="6" customFormat="false" ht="15" hidden="false" customHeight="false" outlineLevel="0" collapsed="false">
      <c r="B6" s="18" t="s">
        <v>36</v>
      </c>
    </row>
    <row r="7" customFormat="false" ht="15" hidden="false" customHeight="false" outlineLevel="0" collapsed="false">
      <c r="B7" s="18" t="s">
        <v>40</v>
      </c>
    </row>
    <row r="8" customFormat="false" ht="15" hidden="false" customHeight="false" outlineLevel="0" collapsed="false">
      <c r="B8" s="18" t="s">
        <v>43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2026-06-13T15:49:28Z</dcterms:created>
  <dc:creator>openpyxl</dc:creator>
  <dc:description/>
  <dc:language>en-US</dc:language>
  <cp:lastModifiedBy/>
  <dcterms:modified xsi:type="dcterms:W3CDTF">2026-06-13T15:49:29Z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