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Benefit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<sst xmlns="http://schemas.openxmlformats.org/spreadsheetml/2006/main" count="183" uniqueCount="85">
  <si>
    <t xml:space="preserve">How to Use  —  Benefits Enrollment Tracker</t>
  </si>
  <si>
    <t xml:space="preserve">by ExcelGuru.io  |  See who is enrolled in what, and what it costs you.</t>
  </si>
  <si>
    <t xml:space="preserve">What this template does</t>
  </si>
  <si>
    <t xml:space="preserve">Track each employee's benefit enrolment, count their benefits, calculate the employer cost and assign a coverage level.</t>
  </si>
  <si>
    <t xml:space="preserve">Sheet 1 — Benefits</t>
  </si>
  <si>
    <t xml:space="preserve">Mark each benefit Y or N for every employee. The count, monthly cost and coverage level calculate automatically.</t>
  </si>
  <si>
    <t xml:space="preserve">Sheet 2 — Dashboard</t>
  </si>
  <si>
    <t xml:space="preserve">See enrolment by benefit, total monthly cost, and how many staff are fully or not covered.</t>
  </si>
  <si>
    <t xml:space="preserve">The cost figure</t>
  </si>
  <si>
    <t xml:space="preserve">Each benefit has a set employer cost on the Lists tab, and the monthly cost adds up whatever each person is enrolled in.</t>
  </si>
  <si>
    <t xml:space="preserve">Tips</t>
  </si>
  <si>
    <t xml:space="preserve">Update enrolment at each renewal window. Follow up with anyone not enrolled to make sure it is a choice, not an oversight.</t>
  </si>
  <si>
    <t xml:space="preserve">BENEFITS ENROLLMENT  —  DASHBOARD</t>
  </si>
  <si>
    <t xml:space="preserve">Employees</t>
  </si>
  <si>
    <t xml:space="preserve">Health Enrolled</t>
  </si>
  <si>
    <t xml:space="preserve">Avg Benefits / Person</t>
  </si>
  <si>
    <t xml:space="preserve">Total Monthly Cost</t>
  </si>
  <si>
    <t xml:space="preserve">Fully Covered</t>
  </si>
  <si>
    <t xml:space="preserve">Not Enrolled</t>
  </si>
  <si>
    <t xml:space="preserve">Enrollment by Benefit</t>
  </si>
  <si>
    <t xml:space="preserve">Coverage Level</t>
  </si>
  <si>
    <t xml:space="preserve">Benefit</t>
  </si>
  <si>
    <t xml:space="preserve">Enrolled</t>
  </si>
  <si>
    <t xml:space="preserve">Level</t>
  </si>
  <si>
    <t xml:space="preserve">Count</t>
  </si>
  <si>
    <t xml:space="preserve">Health</t>
  </si>
  <si>
    <t xml:space="preserve">Full</t>
  </si>
  <si>
    <t xml:space="preserve">Dental</t>
  </si>
  <si>
    <t xml:space="preserve">Partial</t>
  </si>
  <si>
    <t xml:space="preserve">Vision</t>
  </si>
  <si>
    <t xml:space="preserve">Basic</t>
  </si>
  <si>
    <t xml:space="preserve">Life</t>
  </si>
  <si>
    <t xml:space="preserve">None</t>
  </si>
  <si>
    <t xml:space="preserve">Retirement</t>
  </si>
  <si>
    <t xml:space="preserve">Benefits Enrollment Tracker — mark Y/N; count, cost &amp; coverage auto-calculate</t>
  </si>
  <si>
    <t xml:space="preserve">Emp ID</t>
  </si>
  <si>
    <t xml:space="preserve">Name</t>
  </si>
  <si>
    <t xml:space="preserve">Department</t>
  </si>
  <si>
    <t xml:space="preserve">Monthly Cost</t>
  </si>
  <si>
    <t xml:space="preserve">Coverage</t>
  </si>
  <si>
    <t xml:space="preserve">E-001</t>
  </si>
  <si>
    <t xml:space="preserve">Sarah Mitchell</t>
  </si>
  <si>
    <t xml:space="preserve">Sales</t>
  </si>
  <si>
    <t xml:space="preserve">Y</t>
  </si>
  <si>
    <t xml:space="preserve">E-002</t>
  </si>
  <si>
    <t xml:space="preserve">James Park</t>
  </si>
  <si>
    <t xml:space="preserve">Engineering</t>
  </si>
  <si>
    <t xml:space="preserve">N</t>
  </si>
  <si>
    <t xml:space="preserve">E-003</t>
  </si>
  <si>
    <t xml:space="preserve">Aisha Khan</t>
  </si>
  <si>
    <t xml:space="preserve">Operations</t>
  </si>
  <si>
    <t xml:space="preserve">E-004</t>
  </si>
  <si>
    <t xml:space="preserve">Diego Lopez</t>
  </si>
  <si>
    <t xml:space="preserve">Finance</t>
  </si>
  <si>
    <t xml:space="preserve">E-005</t>
  </si>
  <si>
    <t xml:space="preserve">Emma Wright</t>
  </si>
  <si>
    <t xml:space="preserve">HR</t>
  </si>
  <si>
    <t xml:space="preserve">E-006</t>
  </si>
  <si>
    <t xml:space="preserve">Liam Chen</t>
  </si>
  <si>
    <t xml:space="preserve">Marketing</t>
  </si>
  <si>
    <t xml:space="preserve">E-007</t>
  </si>
  <si>
    <t xml:space="preserve">Nadia Haq</t>
  </si>
  <si>
    <t xml:space="preserve">E-008</t>
  </si>
  <si>
    <t xml:space="preserve">Tom Vance</t>
  </si>
  <si>
    <t xml:space="preserve">E-009</t>
  </si>
  <si>
    <t xml:space="preserve">Grace Lee</t>
  </si>
  <si>
    <t xml:space="preserve">E-010</t>
  </si>
  <si>
    <t xml:space="preserve">Omar Said</t>
  </si>
  <si>
    <t xml:space="preserve">E-011</t>
  </si>
  <si>
    <t xml:space="preserve">Chloe Adams</t>
  </si>
  <si>
    <t xml:space="preserve">E-012</t>
  </si>
  <si>
    <t xml:space="preserve">Ben Foster</t>
  </si>
  <si>
    <t xml:space="preserve">E-013</t>
  </si>
  <si>
    <t xml:space="preserve">Priya Nair</t>
  </si>
  <si>
    <t xml:space="preserve">E-014</t>
  </si>
  <si>
    <t xml:space="preserve">Mark Cole</t>
  </si>
  <si>
    <t xml:space="preserve">E-015</t>
  </si>
  <si>
    <t xml:space="preserve">Hannah Boyd</t>
  </si>
  <si>
    <t xml:space="preserve">Dropdown Lists &amp; Monthly Costs</t>
  </si>
  <si>
    <t xml:space="preserve">Employer monthly cost per benefit:</t>
  </si>
  <si>
    <t xml:space="preserve">Health: $400</t>
  </si>
  <si>
    <t xml:space="preserve">Dental: $50</t>
  </si>
  <si>
    <t xml:space="preserve">Vision: $20</t>
  </si>
  <si>
    <t xml:space="preserve">Life: $30</t>
  </si>
  <si>
    <t xml:space="preserve">Retirement: $200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</si>
</sst>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"/>
    <numFmt numFmtId="167" formatCode="\$#,##0"/>
    <numFmt numFmtId="168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Enrollment by Benefit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Enrolled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Health</c:v>
                </c:pt>
                <c:pt idx="1">
                  <c:v>Dental</c:v>
                </c:pt>
                <c:pt idx="2">
                  <c:v>Vision</c:v>
                </c:pt>
                <c:pt idx="3">
                  <c:v>Life</c:v>
                </c:pt>
                <c:pt idx="4">
                  <c:v>Retirement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14</c:v>
                </c:pt>
                <c:pt idx="1">
                  <c:v>10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</c:numCache>
            </c:numRef>
          </c:val>
        </c:ser>
        <c:gapWidth val="150"/>
        <c:overlap val="0"/>
        <c:axId val="6209768"/>
        <c:axId val="90506433"/>
      </c:barChart>
      <c:catAx>
        <c:axId val="6209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0506433"/>
        <c:crosses val="autoZero"/>
        <c:auto val="1"/>
        <c:lblAlgn val="ctr"/>
        <c:lblOffset val="100"/>
        <c:noMultiLvlLbl val="0"/>
      </c:catAx>
      <c:valAx>
        <c:axId val="9050643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20976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Coverage Level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Dashboard!$D$12:$D$15</c:f>
              <c:strCache>
                <c:ptCount val="4"/>
                <c:pt idx="0">
                  <c:v>Full</c:v>
                </c:pt>
                <c:pt idx="1">
                  <c:v>Partial</c:v>
                </c:pt>
                <c:pt idx="2">
                  <c:v>Basic</c:v>
                </c:pt>
                <c:pt idx="3">
                  <c:v>None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8</c:v>
                </c:pt>
                <c:pt idx="1">
                  <c:v>5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16</xdr:row>
      <xdr:rowOff>39960</xdr:rowOff>
    </xdr:from>
    <xdr:to>
      <xdr:col>3</xdr:col>
      <xdr:colOff>286920</xdr:colOff>
      <xdr:row>29</xdr:row>
      <xdr:rowOff>83160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16</xdr:row>
      <xdr:rowOff>39960</xdr:rowOff>
    </xdr:from>
    <xdr:to>
      <xdr:col>6</xdr:col>
      <xdr:colOff>420120</xdr:colOff>
      <xdr:row>29</xdr:row>
      <xdr:rowOff>83160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COUNTA(Benefits!B4:B43)</f>
        <v>15</v>
      </c>
      <c r="B4" s="7"/>
      <c r="C4" s="7" t="n">
        <f aca="false">COUNTIF(Benefits!D4:D43,"Y")</f>
        <v>14</v>
      </c>
      <c r="D4" s="7"/>
      <c r="E4" s="8" t="n">
        <f aca="false">IFERROR(SUM(Benefits!I4:I43)/COUNTA(Benefits!B4:B43),0)</f>
        <v>3.2</v>
      </c>
      <c r="F4" s="8"/>
      <c r="G4" s="9" t="n">
        <f aca="false">SUM(Benefits!J4:J43)</f>
        <v>8460</v>
      </c>
      <c r="H4" s="9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COUNTIF(Benefits!K4:K43,"Full")</f>
        <v>8</v>
      </c>
      <c r="B7" s="7"/>
      <c r="C7" s="7" t="n">
        <f aca="false">COUNTIF(Benefits!K4:K43,"None")</f>
        <v>1</v>
      </c>
      <c r="D7" s="7"/>
    </row>
    <row r="10" customFormat="false" ht="26.85" hidden="false" customHeight="false" outlineLevel="0" collapsed="false">
      <c r="A10" s="10" t="s">
        <v>19</v>
      </c>
      <c r="D10" s="10" t="s">
        <v>20</v>
      </c>
    </row>
    <row r="11" customFormat="false" ht="15" hidden="false" customHeight="false" outlineLevel="0" collapsed="false">
      <c r="A11" s="11" t="s">
        <v>21</v>
      </c>
      <c r="B11" s="11" t="s">
        <v>22</v>
      </c>
      <c r="D11" s="11" t="s">
        <v>23</v>
      </c>
      <c r="E11" s="11" t="s">
        <v>24</v>
      </c>
    </row>
    <row r="12" customFormat="false" ht="15" hidden="false" customHeight="false" outlineLevel="0" collapsed="false">
      <c r="A12" s="12" t="s">
        <v>25</v>
      </c>
      <c r="B12" s="12" t="n">
        <f aca="false">COUNTIF(Benefits!D4:D43,"Y")</f>
        <v>14</v>
      </c>
      <c r="D12" s="12" t="s">
        <v>26</v>
      </c>
      <c r="E12" s="12" t="n">
        <f aca="false">COUNTIF(Benefits!K4:K43,"Full")</f>
        <v>8</v>
      </c>
    </row>
    <row r="13" customFormat="false" ht="15" hidden="false" customHeight="false" outlineLevel="0" collapsed="false">
      <c r="A13" s="12" t="s">
        <v>27</v>
      </c>
      <c r="B13" s="12" t="n">
        <f aca="false">COUNTIF(Benefits!E4:E43,"Y")</f>
        <v>10</v>
      </c>
      <c r="D13" s="12" t="s">
        <v>28</v>
      </c>
      <c r="E13" s="12" t="n">
        <f aca="false">COUNTIF(Benefits!K4:K43,"Partial")</f>
        <v>5</v>
      </c>
    </row>
    <row r="14" customFormat="false" ht="15" hidden="false" customHeight="false" outlineLevel="0" collapsed="false">
      <c r="A14" s="12" t="s">
        <v>29</v>
      </c>
      <c r="B14" s="12" t="n">
        <f aca="false">COUNTIF(Benefits!F4:F43,"Y")</f>
        <v>6</v>
      </c>
      <c r="D14" s="12" t="s">
        <v>30</v>
      </c>
      <c r="E14" s="12" t="n">
        <f aca="false">COUNTIF(Benefits!K4:K43,"Basic")</f>
        <v>1</v>
      </c>
    </row>
    <row r="15" customFormat="false" ht="15" hidden="false" customHeight="false" outlineLevel="0" collapsed="false">
      <c r="A15" s="12" t="s">
        <v>31</v>
      </c>
      <c r="B15" s="12" t="n">
        <f aca="false">COUNTIF(Benefits!G4:G43,"Y")</f>
        <v>8</v>
      </c>
      <c r="D15" s="12" t="s">
        <v>32</v>
      </c>
      <c r="E15" s="12" t="n">
        <f aca="false">COUNTIF(Benefits!K4:K43,"None")</f>
        <v>1</v>
      </c>
    </row>
    <row r="16" customFormat="false" ht="15" hidden="false" customHeight="false" outlineLevel="0" collapsed="false">
      <c r="A16" s="12" t="s">
        <v>33</v>
      </c>
      <c r="B16" s="12" t="n">
        <f aca="false">COUNTIF(Benefits!H4:H43,"Y")</f>
        <v>10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6"/>
    <col collapsed="false" customWidth="true" hidden="false" outlineLevel="0" max="3" min="3" style="0" width="13"/>
    <col collapsed="false" customWidth="true" hidden="false" outlineLevel="0" max="8" min="4" style="0" width="11"/>
    <col collapsed="false" customWidth="true" hidden="false" outlineLevel="0" max="9" min="9" style="0" width="10"/>
    <col collapsed="false" customWidth="true" hidden="false" outlineLevel="0" max="10" min="10" style="0" width="13"/>
    <col collapsed="false" customWidth="true" hidden="false" outlineLevel="0" max="11" min="11" style="0" width="11"/>
  </cols>
  <sheetData>
    <row r="1" customFormat="false" ht="191.75" hidden="false" customHeight="false" outlineLevel="0" collapsed="false">
      <c r="A1" s="13" t="s">
        <v>34</v>
      </c>
    </row>
    <row r="3" customFormat="false" ht="15" hidden="false" customHeight="false" outlineLevel="0" collapsed="false">
      <c r="A3" s="14" t="s">
        <v>35</v>
      </c>
      <c r="B3" s="14" t="s">
        <v>36</v>
      </c>
      <c r="C3" s="14" t="s">
        <v>37</v>
      </c>
      <c r="D3" s="14" t="s">
        <v>25</v>
      </c>
      <c r="E3" s="14" t="s">
        <v>27</v>
      </c>
      <c r="F3" s="14" t="s">
        <v>29</v>
      </c>
      <c r="G3" s="14" t="s">
        <v>31</v>
      </c>
      <c r="H3" s="14" t="s">
        <v>33</v>
      </c>
      <c r="I3" s="14" t="s">
        <v>22</v>
      </c>
      <c r="J3" s="14" t="s">
        <v>38</v>
      </c>
      <c r="K3" s="14" t="s">
        <v>39</v>
      </c>
    </row>
    <row r="4" customFormat="false" ht="15" hidden="false" customHeight="false" outlineLevel="0" collapsed="false">
      <c r="A4" s="15" t="s">
        <v>40</v>
      </c>
      <c r="B4" s="15" t="s">
        <v>41</v>
      </c>
      <c r="C4" s="15" t="s">
        <v>42</v>
      </c>
      <c r="D4" s="16" t="s">
        <v>43</v>
      </c>
      <c r="E4" s="16" t="s">
        <v>43</v>
      </c>
      <c r="F4" s="16" t="s">
        <v>43</v>
      </c>
      <c r="G4" s="16" t="s">
        <v>43</v>
      </c>
      <c r="H4" s="16" t="s">
        <v>43</v>
      </c>
      <c r="I4" s="17" t="n">
        <f aca="false">IF(B4="","",COUNTIF(D4:H4,"Y"))</f>
        <v>5</v>
      </c>
      <c r="J4" s="18" t="n">
        <f aca="false">IF(B4="","",(D4="Y")*400+(E4="Y")*50+(F4="Y")*20+(G4="Y")*30+(H4="Y")*200)</f>
        <v>700</v>
      </c>
      <c r="K4" s="19" t="str">
        <f aca="false">IF(B4="","",IF(I4&gt;=4,"Full",IF(I4&gt;=2,"Partial",IF(I4&gt;=1,"Basic","None"))))</f>
        <v>Full</v>
      </c>
    </row>
    <row r="5" customFormat="false" ht="15" hidden="false" customHeight="false" outlineLevel="0" collapsed="false">
      <c r="A5" s="15" t="s">
        <v>44</v>
      </c>
      <c r="B5" s="15" t="s">
        <v>45</v>
      </c>
      <c r="C5" s="15" t="s">
        <v>46</v>
      </c>
      <c r="D5" s="16" t="s">
        <v>43</v>
      </c>
      <c r="E5" s="16" t="s">
        <v>43</v>
      </c>
      <c r="F5" s="16" t="s">
        <v>47</v>
      </c>
      <c r="G5" s="16" t="s">
        <v>43</v>
      </c>
      <c r="H5" s="16" t="s">
        <v>43</v>
      </c>
      <c r="I5" s="17" t="n">
        <f aca="false">IF(B5="","",COUNTIF(D5:H5,"Y"))</f>
        <v>4</v>
      </c>
      <c r="J5" s="18" t="n">
        <f aca="false">IF(B5="","",(D5="Y")*400+(E5="Y")*50+(F5="Y")*20+(G5="Y")*30+(H5="Y")*200)</f>
        <v>680</v>
      </c>
      <c r="K5" s="19" t="str">
        <f aca="false">IF(B5="","",IF(I5&gt;=4,"Full",IF(I5&gt;=2,"Partial",IF(I5&gt;=1,"Basic","None"))))</f>
        <v>Full</v>
      </c>
    </row>
    <row r="6" customFormat="false" ht="15" hidden="false" customHeight="false" outlineLevel="0" collapsed="false">
      <c r="A6" s="15" t="s">
        <v>48</v>
      </c>
      <c r="B6" s="15" t="s">
        <v>49</v>
      </c>
      <c r="C6" s="15" t="s">
        <v>50</v>
      </c>
      <c r="D6" s="16" t="s">
        <v>43</v>
      </c>
      <c r="E6" s="16" t="s">
        <v>43</v>
      </c>
      <c r="F6" s="16" t="s">
        <v>43</v>
      </c>
      <c r="G6" s="16" t="s">
        <v>47</v>
      </c>
      <c r="H6" s="16" t="s">
        <v>43</v>
      </c>
      <c r="I6" s="17" t="n">
        <f aca="false">IF(B6="","",COUNTIF(D6:H6,"Y"))</f>
        <v>4</v>
      </c>
      <c r="J6" s="18" t="n">
        <f aca="false">IF(B6="","",(D6="Y")*400+(E6="Y")*50+(F6="Y")*20+(G6="Y")*30+(H6="Y")*200)</f>
        <v>670</v>
      </c>
      <c r="K6" s="19" t="str">
        <f aca="false">IF(B6="","",IF(I6&gt;=4,"Full",IF(I6&gt;=2,"Partial",IF(I6&gt;=1,"Basic","None"))))</f>
        <v>Full</v>
      </c>
    </row>
    <row r="7" customFormat="false" ht="15" hidden="false" customHeight="false" outlineLevel="0" collapsed="false">
      <c r="A7" s="15" t="s">
        <v>51</v>
      </c>
      <c r="B7" s="15" t="s">
        <v>52</v>
      </c>
      <c r="C7" s="15" t="s">
        <v>53</v>
      </c>
      <c r="D7" s="16" t="s">
        <v>43</v>
      </c>
      <c r="E7" s="16" t="s">
        <v>47</v>
      </c>
      <c r="F7" s="16" t="s">
        <v>47</v>
      </c>
      <c r="G7" s="16" t="s">
        <v>47</v>
      </c>
      <c r="H7" s="16" t="s">
        <v>43</v>
      </c>
      <c r="I7" s="17" t="n">
        <f aca="false">IF(B7="","",COUNTIF(D7:H7,"Y"))</f>
        <v>2</v>
      </c>
      <c r="J7" s="18" t="n">
        <f aca="false">IF(B7="","",(D7="Y")*400+(E7="Y")*50+(F7="Y")*20+(G7="Y")*30+(H7="Y")*200)</f>
        <v>600</v>
      </c>
      <c r="K7" s="19" t="str">
        <f aca="false">IF(B7="","",IF(I7&gt;=4,"Full",IF(I7&gt;=2,"Partial",IF(I7&gt;=1,"Basic","None"))))</f>
        <v>Partial</v>
      </c>
    </row>
    <row r="8" customFormat="false" ht="15" hidden="false" customHeight="false" outlineLevel="0" collapsed="false">
      <c r="A8" s="15" t="s">
        <v>54</v>
      </c>
      <c r="B8" s="15" t="s">
        <v>55</v>
      </c>
      <c r="C8" s="15" t="s">
        <v>56</v>
      </c>
      <c r="D8" s="16" t="s">
        <v>43</v>
      </c>
      <c r="E8" s="16" t="s">
        <v>43</v>
      </c>
      <c r="F8" s="16" t="s">
        <v>43</v>
      </c>
      <c r="G8" s="16" t="s">
        <v>43</v>
      </c>
      <c r="H8" s="16" t="s">
        <v>47</v>
      </c>
      <c r="I8" s="17" t="n">
        <f aca="false">IF(B8="","",COUNTIF(D8:H8,"Y"))</f>
        <v>4</v>
      </c>
      <c r="J8" s="18" t="n">
        <f aca="false">IF(B8="","",(D8="Y")*400+(E8="Y")*50+(F8="Y")*20+(G8="Y")*30+(H8="Y")*200)</f>
        <v>500</v>
      </c>
      <c r="K8" s="19" t="str">
        <f aca="false">IF(B8="","",IF(I8&gt;=4,"Full",IF(I8&gt;=2,"Partial",IF(I8&gt;=1,"Basic","None"))))</f>
        <v>Full</v>
      </c>
    </row>
    <row r="9" customFormat="false" ht="15" hidden="false" customHeight="false" outlineLevel="0" collapsed="false">
      <c r="A9" s="15" t="s">
        <v>57</v>
      </c>
      <c r="B9" s="15" t="s">
        <v>58</v>
      </c>
      <c r="C9" s="15" t="s">
        <v>59</v>
      </c>
      <c r="D9" s="16" t="s">
        <v>43</v>
      </c>
      <c r="E9" s="16" t="s">
        <v>47</v>
      </c>
      <c r="F9" s="16" t="s">
        <v>47</v>
      </c>
      <c r="G9" s="16" t="s">
        <v>43</v>
      </c>
      <c r="H9" s="16" t="s">
        <v>43</v>
      </c>
      <c r="I9" s="17" t="n">
        <f aca="false">IF(B9="","",COUNTIF(D9:H9,"Y"))</f>
        <v>3</v>
      </c>
      <c r="J9" s="18" t="n">
        <f aca="false">IF(B9="","",(D9="Y")*400+(E9="Y")*50+(F9="Y")*20+(G9="Y")*30+(H9="Y")*200)</f>
        <v>630</v>
      </c>
      <c r="K9" s="19" t="str">
        <f aca="false">IF(B9="","",IF(I9&gt;=4,"Full",IF(I9&gt;=2,"Partial",IF(I9&gt;=1,"Basic","None"))))</f>
        <v>Partial</v>
      </c>
    </row>
    <row r="10" customFormat="false" ht="15" hidden="false" customHeight="false" outlineLevel="0" collapsed="false">
      <c r="A10" s="15" t="s">
        <v>60</v>
      </c>
      <c r="B10" s="15" t="s">
        <v>61</v>
      </c>
      <c r="C10" s="15" t="s">
        <v>42</v>
      </c>
      <c r="D10" s="16" t="s">
        <v>43</v>
      </c>
      <c r="E10" s="16" t="s">
        <v>43</v>
      </c>
      <c r="F10" s="16" t="s">
        <v>47</v>
      </c>
      <c r="G10" s="16" t="s">
        <v>47</v>
      </c>
      <c r="H10" s="16" t="s">
        <v>47</v>
      </c>
      <c r="I10" s="17" t="n">
        <f aca="false">IF(B10="","",COUNTIF(D10:H10,"Y"))</f>
        <v>2</v>
      </c>
      <c r="J10" s="18" t="n">
        <f aca="false">IF(B10="","",(D10="Y")*400+(E10="Y")*50+(F10="Y")*20+(G10="Y")*30+(H10="Y")*200)</f>
        <v>450</v>
      </c>
      <c r="K10" s="19" t="str">
        <f aca="false">IF(B10="","",IF(I10&gt;=4,"Full",IF(I10&gt;=2,"Partial",IF(I10&gt;=1,"Basic","None"))))</f>
        <v>Partial</v>
      </c>
    </row>
    <row r="11" customFormat="false" ht="15" hidden="false" customHeight="false" outlineLevel="0" collapsed="false">
      <c r="A11" s="15" t="s">
        <v>62</v>
      </c>
      <c r="B11" s="15" t="s">
        <v>63</v>
      </c>
      <c r="C11" s="15" t="s">
        <v>46</v>
      </c>
      <c r="D11" s="16" t="s">
        <v>43</v>
      </c>
      <c r="E11" s="16" t="s">
        <v>43</v>
      </c>
      <c r="F11" s="16" t="s">
        <v>43</v>
      </c>
      <c r="G11" s="16" t="s">
        <v>43</v>
      </c>
      <c r="H11" s="16" t="s">
        <v>43</v>
      </c>
      <c r="I11" s="17" t="n">
        <f aca="false">IF(B11="","",COUNTIF(D11:H11,"Y"))</f>
        <v>5</v>
      </c>
      <c r="J11" s="18" t="n">
        <f aca="false">IF(B11="","",(D11="Y")*400+(E11="Y")*50+(F11="Y")*20+(G11="Y")*30+(H11="Y")*200)</f>
        <v>700</v>
      </c>
      <c r="K11" s="19" t="str">
        <f aca="false">IF(B11="","",IF(I11&gt;=4,"Full",IF(I11&gt;=2,"Partial",IF(I11&gt;=1,"Basic","None"))))</f>
        <v>Full</v>
      </c>
    </row>
    <row r="12" customFormat="false" ht="15" hidden="false" customHeight="false" outlineLevel="0" collapsed="false">
      <c r="A12" s="15" t="s">
        <v>64</v>
      </c>
      <c r="B12" s="15" t="s">
        <v>65</v>
      </c>
      <c r="C12" s="15" t="s">
        <v>50</v>
      </c>
      <c r="D12" s="16" t="s">
        <v>43</v>
      </c>
      <c r="E12" s="16" t="s">
        <v>47</v>
      </c>
      <c r="F12" s="16" t="s">
        <v>47</v>
      </c>
      <c r="G12" s="16" t="s">
        <v>47</v>
      </c>
      <c r="H12" s="16" t="s">
        <v>47</v>
      </c>
      <c r="I12" s="17" t="n">
        <f aca="false">IF(B12="","",COUNTIF(D12:H12,"Y"))</f>
        <v>1</v>
      </c>
      <c r="J12" s="18" t="n">
        <f aca="false">IF(B12="","",(D12="Y")*400+(E12="Y")*50+(F12="Y")*20+(G12="Y")*30+(H12="Y")*200)</f>
        <v>400</v>
      </c>
      <c r="K12" s="19" t="str">
        <f aca="false">IF(B12="","",IF(I12&gt;=4,"Full",IF(I12&gt;=2,"Partial",IF(I12&gt;=1,"Basic","None"))))</f>
        <v>Basic</v>
      </c>
    </row>
    <row r="13" customFormat="false" ht="15" hidden="false" customHeight="false" outlineLevel="0" collapsed="false">
      <c r="A13" s="15" t="s">
        <v>66</v>
      </c>
      <c r="B13" s="15" t="s">
        <v>67</v>
      </c>
      <c r="C13" s="15" t="s">
        <v>53</v>
      </c>
      <c r="D13" s="16" t="s">
        <v>43</v>
      </c>
      <c r="E13" s="16" t="s">
        <v>43</v>
      </c>
      <c r="F13" s="16" t="s">
        <v>47</v>
      </c>
      <c r="G13" s="16" t="s">
        <v>43</v>
      </c>
      <c r="H13" s="16" t="s">
        <v>43</v>
      </c>
      <c r="I13" s="17" t="n">
        <f aca="false">IF(B13="","",COUNTIF(D13:H13,"Y"))</f>
        <v>4</v>
      </c>
      <c r="J13" s="18" t="n">
        <f aca="false">IF(B13="","",(D13="Y")*400+(E13="Y")*50+(F13="Y")*20+(G13="Y")*30+(H13="Y")*200)</f>
        <v>680</v>
      </c>
      <c r="K13" s="19" t="str">
        <f aca="false">IF(B13="","",IF(I13&gt;=4,"Full",IF(I13&gt;=2,"Partial",IF(I13&gt;=1,"Basic","None"))))</f>
        <v>Full</v>
      </c>
    </row>
    <row r="14" customFormat="false" ht="15" hidden="false" customHeight="false" outlineLevel="0" collapsed="false">
      <c r="A14" s="15" t="s">
        <v>68</v>
      </c>
      <c r="B14" s="15" t="s">
        <v>69</v>
      </c>
      <c r="C14" s="15" t="s">
        <v>56</v>
      </c>
      <c r="D14" s="16" t="s">
        <v>43</v>
      </c>
      <c r="E14" s="16" t="s">
        <v>43</v>
      </c>
      <c r="F14" s="16" t="s">
        <v>43</v>
      </c>
      <c r="G14" s="16" t="s">
        <v>47</v>
      </c>
      <c r="H14" s="16" t="s">
        <v>47</v>
      </c>
      <c r="I14" s="17" t="n">
        <f aca="false">IF(B14="","",COUNTIF(D14:H14,"Y"))</f>
        <v>3</v>
      </c>
      <c r="J14" s="18" t="n">
        <f aca="false">IF(B14="","",(D14="Y")*400+(E14="Y")*50+(F14="Y")*20+(G14="Y")*30+(H14="Y")*200)</f>
        <v>470</v>
      </c>
      <c r="K14" s="19" t="str">
        <f aca="false">IF(B14="","",IF(I14&gt;=4,"Full",IF(I14&gt;=2,"Partial",IF(I14&gt;=1,"Basic","None"))))</f>
        <v>Partial</v>
      </c>
    </row>
    <row r="15" customFormat="false" ht="15" hidden="false" customHeight="false" outlineLevel="0" collapsed="false">
      <c r="A15" s="15" t="s">
        <v>70</v>
      </c>
      <c r="B15" s="15" t="s">
        <v>71</v>
      </c>
      <c r="C15" s="15" t="s">
        <v>59</v>
      </c>
      <c r="D15" s="16" t="s">
        <v>47</v>
      </c>
      <c r="E15" s="16" t="s">
        <v>47</v>
      </c>
      <c r="F15" s="16" t="s">
        <v>47</v>
      </c>
      <c r="G15" s="16" t="s">
        <v>47</v>
      </c>
      <c r="H15" s="16" t="s">
        <v>47</v>
      </c>
      <c r="I15" s="17" t="n">
        <f aca="false">IF(B15="","",COUNTIF(D15:H15,"Y"))</f>
        <v>0</v>
      </c>
      <c r="J15" s="18" t="n">
        <f aca="false">IF(B15="","",(D15="Y")*400+(E15="Y")*50+(F15="Y")*20+(G15="Y")*30+(H15="Y")*200)</f>
        <v>0</v>
      </c>
      <c r="K15" s="19" t="str">
        <f aca="false">IF(B15="","",IF(I15&gt;=4,"Full",IF(I15&gt;=2,"Partial",IF(I15&gt;=1,"Basic","None"))))</f>
        <v>None</v>
      </c>
    </row>
    <row r="16" customFormat="false" ht="15" hidden="false" customHeight="false" outlineLevel="0" collapsed="false">
      <c r="A16" s="15" t="s">
        <v>72</v>
      </c>
      <c r="B16" s="15" t="s">
        <v>73</v>
      </c>
      <c r="C16" s="15" t="s">
        <v>42</v>
      </c>
      <c r="D16" s="16" t="s">
        <v>43</v>
      </c>
      <c r="E16" s="16" t="s">
        <v>43</v>
      </c>
      <c r="F16" s="16" t="s">
        <v>47</v>
      </c>
      <c r="G16" s="16" t="s">
        <v>43</v>
      </c>
      <c r="H16" s="16" t="s">
        <v>43</v>
      </c>
      <c r="I16" s="17" t="n">
        <f aca="false">IF(B16="","",COUNTIF(D16:H16,"Y"))</f>
        <v>4</v>
      </c>
      <c r="J16" s="18" t="n">
        <f aca="false">IF(B16="","",(D16="Y")*400+(E16="Y")*50+(F16="Y")*20+(G16="Y")*30+(H16="Y")*200)</f>
        <v>680</v>
      </c>
      <c r="K16" s="19" t="str">
        <f aca="false">IF(B16="","",IF(I16&gt;=4,"Full",IF(I16&gt;=2,"Partial",IF(I16&gt;=1,"Basic","None"))))</f>
        <v>Full</v>
      </c>
    </row>
    <row r="17" customFormat="false" ht="15" hidden="false" customHeight="false" outlineLevel="0" collapsed="false">
      <c r="A17" s="15" t="s">
        <v>74</v>
      </c>
      <c r="B17" s="15" t="s">
        <v>75</v>
      </c>
      <c r="C17" s="15" t="s">
        <v>46</v>
      </c>
      <c r="D17" s="16" t="s">
        <v>43</v>
      </c>
      <c r="E17" s="16" t="s">
        <v>43</v>
      </c>
      <c r="F17" s="16" t="s">
        <v>43</v>
      </c>
      <c r="G17" s="16" t="s">
        <v>43</v>
      </c>
      <c r="H17" s="16" t="s">
        <v>43</v>
      </c>
      <c r="I17" s="17" t="n">
        <f aca="false">IF(B17="","",COUNTIF(D17:H17,"Y"))</f>
        <v>5</v>
      </c>
      <c r="J17" s="18" t="n">
        <f aca="false">IF(B17="","",(D17="Y")*400+(E17="Y")*50+(F17="Y")*20+(G17="Y")*30+(H17="Y")*200)</f>
        <v>700</v>
      </c>
      <c r="K17" s="19" t="str">
        <f aca="false">IF(B17="","",IF(I17&gt;=4,"Full",IF(I17&gt;=2,"Partial",IF(I17&gt;=1,"Basic","None"))))</f>
        <v>Full</v>
      </c>
    </row>
    <row r="18" customFormat="false" ht="15" hidden="false" customHeight="false" outlineLevel="0" collapsed="false">
      <c r="A18" s="15" t="s">
        <v>76</v>
      </c>
      <c r="B18" s="15" t="s">
        <v>77</v>
      </c>
      <c r="C18" s="15" t="s">
        <v>50</v>
      </c>
      <c r="D18" s="16" t="s">
        <v>43</v>
      </c>
      <c r="E18" s="16" t="s">
        <v>47</v>
      </c>
      <c r="F18" s="16" t="s">
        <v>47</v>
      </c>
      <c r="G18" s="16" t="s">
        <v>47</v>
      </c>
      <c r="H18" s="16" t="s">
        <v>43</v>
      </c>
      <c r="I18" s="17" t="n">
        <f aca="false">IF(B18="","",COUNTIF(D18:H18,"Y"))</f>
        <v>2</v>
      </c>
      <c r="J18" s="18" t="n">
        <f aca="false">IF(B18="","",(D18="Y")*400+(E18="Y")*50+(F18="Y")*20+(G18="Y")*30+(H18="Y")*200)</f>
        <v>600</v>
      </c>
      <c r="K18" s="19" t="str">
        <f aca="false">IF(B18="","",IF(I18&gt;=4,"Full",IF(I18&gt;=2,"Partial",IF(I18&gt;=1,"Basic","None"))))</f>
        <v>Partial</v>
      </c>
    </row>
    <row r="19" customFormat="false" ht="15" hidden="false" customHeight="false" outlineLevel="0" collapsed="false">
      <c r="A19" s="15"/>
      <c r="B19" s="15"/>
      <c r="C19" s="15"/>
      <c r="D19" s="16"/>
      <c r="E19" s="16"/>
      <c r="F19" s="16"/>
      <c r="G19" s="16"/>
      <c r="H19" s="16"/>
      <c r="I19" s="17" t="str">
        <f aca="false">IF(B19="","",COUNTIF(D19:H19,"Y"))</f>
        <v/>
      </c>
      <c r="J19" s="18" t="str">
        <f aca="false">IF(B19="","",(D19="Y")*400+(E19="Y")*50+(F19="Y")*20+(G19="Y")*30+(H19="Y")*200)</f>
        <v/>
      </c>
      <c r="K19" s="19" t="str">
        <f aca="false">IF(B19="","",IF(I19&gt;=4,"Full",IF(I19&gt;=2,"Partial",IF(I19&gt;=1,"Basic","None"))))</f>
        <v/>
      </c>
    </row>
    <row r="20" customFormat="false" ht="15" hidden="false" customHeight="false" outlineLevel="0" collapsed="false">
      <c r="A20" s="15"/>
      <c r="B20" s="15"/>
      <c r="C20" s="15"/>
      <c r="D20" s="16"/>
      <c r="E20" s="16"/>
      <c r="F20" s="16"/>
      <c r="G20" s="16"/>
      <c r="H20" s="16"/>
      <c r="I20" s="17" t="str">
        <f aca="false">IF(B20="","",COUNTIF(D20:H20,"Y"))</f>
        <v/>
      </c>
      <c r="J20" s="18" t="str">
        <f aca="false">IF(B20="","",(D20="Y")*400+(E20="Y")*50+(F20="Y")*20+(G20="Y")*30+(H20="Y")*200)</f>
        <v/>
      </c>
      <c r="K20" s="19" t="str">
        <f aca="false">IF(B20="","",IF(I20&gt;=4,"Full",IF(I20&gt;=2,"Partial",IF(I20&gt;=1,"Basic","None"))))</f>
        <v/>
      </c>
    </row>
    <row r="21" customFormat="false" ht="15" hidden="false" customHeight="false" outlineLevel="0" collapsed="false">
      <c r="A21" s="15"/>
      <c r="B21" s="15"/>
      <c r="C21" s="15"/>
      <c r="D21" s="16"/>
      <c r="E21" s="16"/>
      <c r="F21" s="16"/>
      <c r="G21" s="16"/>
      <c r="H21" s="16"/>
      <c r="I21" s="17" t="str">
        <f aca="false">IF(B21="","",COUNTIF(D21:H21,"Y"))</f>
        <v/>
      </c>
      <c r="J21" s="18" t="str">
        <f aca="false">IF(B21="","",(D21="Y")*400+(E21="Y")*50+(F21="Y")*20+(G21="Y")*30+(H21="Y")*200)</f>
        <v/>
      </c>
      <c r="K21" s="19" t="str">
        <f aca="false">IF(B21="","",IF(I21&gt;=4,"Full",IF(I21&gt;=2,"Partial",IF(I21&gt;=1,"Basic","None"))))</f>
        <v/>
      </c>
    </row>
    <row r="22" customFormat="false" ht="15" hidden="false" customHeight="false" outlineLevel="0" collapsed="false">
      <c r="A22" s="15"/>
      <c r="B22" s="15"/>
      <c r="C22" s="15"/>
      <c r="D22" s="16"/>
      <c r="E22" s="16"/>
      <c r="F22" s="16"/>
      <c r="G22" s="16"/>
      <c r="H22" s="16"/>
      <c r="I22" s="17" t="str">
        <f aca="false">IF(B22="","",COUNTIF(D22:H22,"Y"))</f>
        <v/>
      </c>
      <c r="J22" s="18" t="str">
        <f aca="false">IF(B22="","",(D22="Y")*400+(E22="Y")*50+(F22="Y")*20+(G22="Y")*30+(H22="Y")*200)</f>
        <v/>
      </c>
      <c r="K22" s="19" t="str">
        <f aca="false">IF(B22="","",IF(I22&gt;=4,"Full",IF(I22&gt;=2,"Partial",IF(I22&gt;=1,"Basic","None"))))</f>
        <v/>
      </c>
    </row>
    <row r="23" customFormat="false" ht="15" hidden="false" customHeight="false" outlineLevel="0" collapsed="false">
      <c r="A23" s="15"/>
      <c r="B23" s="15"/>
      <c r="C23" s="15"/>
      <c r="D23" s="16"/>
      <c r="E23" s="16"/>
      <c r="F23" s="16"/>
      <c r="G23" s="16"/>
      <c r="H23" s="16"/>
      <c r="I23" s="17" t="str">
        <f aca="false">IF(B23="","",COUNTIF(D23:H23,"Y"))</f>
        <v/>
      </c>
      <c r="J23" s="18" t="str">
        <f aca="false">IF(B23="","",(D23="Y")*400+(E23="Y")*50+(F23="Y")*20+(G23="Y")*30+(H23="Y")*200)</f>
        <v/>
      </c>
      <c r="K23" s="19" t="str">
        <f aca="false">IF(B23="","",IF(I23&gt;=4,"Full",IF(I23&gt;=2,"Partial",IF(I23&gt;=1,"Basic","None"))))</f>
        <v/>
      </c>
    </row>
    <row r="24" customFormat="false" ht="15" hidden="false" customHeight="false" outlineLevel="0" collapsed="false">
      <c r="A24" s="15"/>
      <c r="B24" s="15"/>
      <c r="C24" s="15"/>
      <c r="D24" s="16"/>
      <c r="E24" s="16"/>
      <c r="F24" s="16"/>
      <c r="G24" s="16"/>
      <c r="H24" s="16"/>
      <c r="I24" s="17" t="str">
        <f aca="false">IF(B24="","",COUNTIF(D24:H24,"Y"))</f>
        <v/>
      </c>
      <c r="J24" s="18" t="str">
        <f aca="false">IF(B24="","",(D24="Y")*400+(E24="Y")*50+(F24="Y")*20+(G24="Y")*30+(H24="Y")*200)</f>
        <v/>
      </c>
      <c r="K24" s="19" t="str">
        <f aca="false">IF(B24="","",IF(I24&gt;=4,"Full",IF(I24&gt;=2,"Partial",IF(I24&gt;=1,"Basic","None"))))</f>
        <v/>
      </c>
    </row>
    <row r="25" customFormat="false" ht="15" hidden="false" customHeight="false" outlineLevel="0" collapsed="false">
      <c r="A25" s="15"/>
      <c r="B25" s="15"/>
      <c r="C25" s="15"/>
      <c r="D25" s="16"/>
      <c r="E25" s="16"/>
      <c r="F25" s="16"/>
      <c r="G25" s="16"/>
      <c r="H25" s="16"/>
      <c r="I25" s="17" t="str">
        <f aca="false">IF(B25="","",COUNTIF(D25:H25,"Y"))</f>
        <v/>
      </c>
      <c r="J25" s="18" t="str">
        <f aca="false">IF(B25="","",(D25="Y")*400+(E25="Y")*50+(F25="Y")*20+(G25="Y")*30+(H25="Y")*200)</f>
        <v/>
      </c>
      <c r="K25" s="19" t="str">
        <f aca="false">IF(B25="","",IF(I25&gt;=4,"Full",IF(I25&gt;=2,"Partial",IF(I25&gt;=1,"Basic","None"))))</f>
        <v/>
      </c>
    </row>
    <row r="26" customFormat="false" ht="15" hidden="false" customHeight="false" outlineLevel="0" collapsed="false">
      <c r="A26" s="15"/>
      <c r="B26" s="15"/>
      <c r="C26" s="15"/>
      <c r="D26" s="16"/>
      <c r="E26" s="16"/>
      <c r="F26" s="16"/>
      <c r="G26" s="16"/>
      <c r="H26" s="16"/>
      <c r="I26" s="17" t="str">
        <f aca="false">IF(B26="","",COUNTIF(D26:H26,"Y"))</f>
        <v/>
      </c>
      <c r="J26" s="18" t="str">
        <f aca="false">IF(B26="","",(D26="Y")*400+(E26="Y")*50+(F26="Y")*20+(G26="Y")*30+(H26="Y")*200)</f>
        <v/>
      </c>
      <c r="K26" s="19" t="str">
        <f aca="false">IF(B26="","",IF(I26&gt;=4,"Full",IF(I26&gt;=2,"Partial",IF(I26&gt;=1,"Basic","None"))))</f>
        <v/>
      </c>
    </row>
    <row r="27" customFormat="false" ht="15" hidden="false" customHeight="false" outlineLevel="0" collapsed="false">
      <c r="A27" s="15"/>
      <c r="B27" s="15"/>
      <c r="C27" s="15"/>
      <c r="D27" s="16"/>
      <c r="E27" s="16"/>
      <c r="F27" s="16"/>
      <c r="G27" s="16"/>
      <c r="H27" s="16"/>
      <c r="I27" s="17" t="str">
        <f aca="false">IF(B27="","",COUNTIF(D27:H27,"Y"))</f>
        <v/>
      </c>
      <c r="J27" s="18" t="str">
        <f aca="false">IF(B27="","",(D27="Y")*400+(E27="Y")*50+(F27="Y")*20+(G27="Y")*30+(H27="Y")*200)</f>
        <v/>
      </c>
      <c r="K27" s="19" t="str">
        <f aca="false">IF(B27="","",IF(I27&gt;=4,"Full",IF(I27&gt;=2,"Partial",IF(I27&gt;=1,"Basic","None"))))</f>
        <v/>
      </c>
    </row>
    <row r="28" customFormat="false" ht="15" hidden="false" customHeight="false" outlineLevel="0" collapsed="false">
      <c r="A28" s="15"/>
      <c r="B28" s="15"/>
      <c r="C28" s="15"/>
      <c r="D28" s="16"/>
      <c r="E28" s="16"/>
      <c r="F28" s="16"/>
      <c r="G28" s="16"/>
      <c r="H28" s="16"/>
      <c r="I28" s="17" t="str">
        <f aca="false">IF(B28="","",COUNTIF(D28:H28,"Y"))</f>
        <v/>
      </c>
      <c r="J28" s="18" t="str">
        <f aca="false">IF(B28="","",(D28="Y")*400+(E28="Y")*50+(F28="Y")*20+(G28="Y")*30+(H28="Y")*200)</f>
        <v/>
      </c>
      <c r="K28" s="19" t="str">
        <f aca="false">IF(B28="","",IF(I28&gt;=4,"Full",IF(I28&gt;=2,"Partial",IF(I28&gt;=1,"Basic","None"))))</f>
        <v/>
      </c>
    </row>
    <row r="29" customFormat="false" ht="15" hidden="false" customHeight="false" outlineLevel="0" collapsed="false">
      <c r="A29" s="15"/>
      <c r="B29" s="15"/>
      <c r="C29" s="15"/>
      <c r="D29" s="16"/>
      <c r="E29" s="16"/>
      <c r="F29" s="16"/>
      <c r="G29" s="16"/>
      <c r="H29" s="16"/>
      <c r="I29" s="17" t="str">
        <f aca="false">IF(B29="","",COUNTIF(D29:H29,"Y"))</f>
        <v/>
      </c>
      <c r="J29" s="18" t="str">
        <f aca="false">IF(B29="","",(D29="Y")*400+(E29="Y")*50+(F29="Y")*20+(G29="Y")*30+(H29="Y")*200)</f>
        <v/>
      </c>
      <c r="K29" s="19" t="str">
        <f aca="false">IF(B29="","",IF(I29&gt;=4,"Full",IF(I29&gt;=2,"Partial",IF(I29&gt;=1,"Basic","None"))))</f>
        <v/>
      </c>
    </row>
    <row r="30" customFormat="false" ht="15" hidden="false" customHeight="false" outlineLevel="0" collapsed="false">
      <c r="A30" s="15"/>
      <c r="B30" s="15"/>
      <c r="C30" s="15"/>
      <c r="D30" s="16"/>
      <c r="E30" s="16"/>
      <c r="F30" s="16"/>
      <c r="G30" s="16"/>
      <c r="H30" s="16"/>
      <c r="I30" s="17" t="str">
        <f aca="false">IF(B30="","",COUNTIF(D30:H30,"Y"))</f>
        <v/>
      </c>
      <c r="J30" s="18" t="str">
        <f aca="false">IF(B30="","",(D30="Y")*400+(E30="Y")*50+(F30="Y")*20+(G30="Y")*30+(H30="Y")*200)</f>
        <v/>
      </c>
      <c r="K30" s="19" t="str">
        <f aca="false">IF(B30="","",IF(I30&gt;=4,"Full",IF(I30&gt;=2,"Partial",IF(I30&gt;=1,"Basic","None"))))</f>
        <v/>
      </c>
    </row>
    <row r="31" customFormat="false" ht="15" hidden="false" customHeight="false" outlineLevel="0" collapsed="false">
      <c r="A31" s="15"/>
      <c r="B31" s="15"/>
      <c r="C31" s="15"/>
      <c r="D31" s="16"/>
      <c r="E31" s="16"/>
      <c r="F31" s="16"/>
      <c r="G31" s="16"/>
      <c r="H31" s="16"/>
      <c r="I31" s="17" t="str">
        <f aca="false">IF(B31="","",COUNTIF(D31:H31,"Y"))</f>
        <v/>
      </c>
      <c r="J31" s="18" t="str">
        <f aca="false">IF(B31="","",(D31="Y")*400+(E31="Y")*50+(F31="Y")*20+(G31="Y")*30+(H31="Y")*200)</f>
        <v/>
      </c>
      <c r="K31" s="19" t="str">
        <f aca="false">IF(B31="","",IF(I31&gt;=4,"Full",IF(I31&gt;=2,"Partial",IF(I31&gt;=1,"Basic","None"))))</f>
        <v/>
      </c>
    </row>
    <row r="32" customFormat="false" ht="15" hidden="false" customHeight="false" outlineLevel="0" collapsed="false">
      <c r="A32" s="15"/>
      <c r="B32" s="15"/>
      <c r="C32" s="15"/>
      <c r="D32" s="16"/>
      <c r="E32" s="16"/>
      <c r="F32" s="16"/>
      <c r="G32" s="16"/>
      <c r="H32" s="16"/>
      <c r="I32" s="17" t="str">
        <f aca="false">IF(B32="","",COUNTIF(D32:H32,"Y"))</f>
        <v/>
      </c>
      <c r="J32" s="18" t="str">
        <f aca="false">IF(B32="","",(D32="Y")*400+(E32="Y")*50+(F32="Y")*20+(G32="Y")*30+(H32="Y")*200)</f>
        <v/>
      </c>
      <c r="K32" s="19" t="str">
        <f aca="false">IF(B32="","",IF(I32&gt;=4,"Full",IF(I32&gt;=2,"Partial",IF(I32&gt;=1,"Basic","None"))))</f>
        <v/>
      </c>
    </row>
    <row r="33" customFormat="false" ht="15" hidden="false" customHeight="false" outlineLevel="0" collapsed="false">
      <c r="A33" s="15"/>
      <c r="B33" s="15"/>
      <c r="C33" s="15"/>
      <c r="D33" s="16"/>
      <c r="E33" s="16"/>
      <c r="F33" s="16"/>
      <c r="G33" s="16"/>
      <c r="H33" s="16"/>
      <c r="I33" s="17" t="str">
        <f aca="false">IF(B33="","",COUNTIF(D33:H33,"Y"))</f>
        <v/>
      </c>
      <c r="J33" s="18" t="str">
        <f aca="false">IF(B33="","",(D33="Y")*400+(E33="Y")*50+(F33="Y")*20+(G33="Y")*30+(H33="Y")*200)</f>
        <v/>
      </c>
      <c r="K33" s="19" t="str">
        <f aca="false">IF(B33="","",IF(I33&gt;=4,"Full",IF(I33&gt;=2,"Partial",IF(I33&gt;=1,"Basic","None"))))</f>
        <v/>
      </c>
    </row>
    <row r="34" customFormat="false" ht="15" hidden="false" customHeight="false" outlineLevel="0" collapsed="false">
      <c r="A34" s="15"/>
      <c r="B34" s="15"/>
      <c r="C34" s="15"/>
      <c r="D34" s="16"/>
      <c r="E34" s="16"/>
      <c r="F34" s="16"/>
      <c r="G34" s="16"/>
      <c r="H34" s="16"/>
      <c r="I34" s="17" t="str">
        <f aca="false">IF(B34="","",COUNTIF(D34:H34,"Y"))</f>
        <v/>
      </c>
      <c r="J34" s="18" t="str">
        <f aca="false">IF(B34="","",(D34="Y")*400+(E34="Y")*50+(F34="Y")*20+(G34="Y")*30+(H34="Y")*200)</f>
        <v/>
      </c>
      <c r="K34" s="19" t="str">
        <f aca="false">IF(B34="","",IF(I34&gt;=4,"Full",IF(I34&gt;=2,"Partial",IF(I34&gt;=1,"Basic","None"))))</f>
        <v/>
      </c>
    </row>
    <row r="35" customFormat="false" ht="15" hidden="false" customHeight="false" outlineLevel="0" collapsed="false">
      <c r="A35" s="15"/>
      <c r="B35" s="15"/>
      <c r="C35" s="15"/>
      <c r="D35" s="16"/>
      <c r="E35" s="16"/>
      <c r="F35" s="16"/>
      <c r="G35" s="16"/>
      <c r="H35" s="16"/>
      <c r="I35" s="17" t="str">
        <f aca="false">IF(B35="","",COUNTIF(D35:H35,"Y"))</f>
        <v/>
      </c>
      <c r="J35" s="18" t="str">
        <f aca="false">IF(B35="","",(D35="Y")*400+(E35="Y")*50+(F35="Y")*20+(G35="Y")*30+(H35="Y")*200)</f>
        <v/>
      </c>
      <c r="K35" s="19" t="str">
        <f aca="false">IF(B35="","",IF(I35&gt;=4,"Full",IF(I35&gt;=2,"Partial",IF(I35&gt;=1,"Basic","None"))))</f>
        <v/>
      </c>
    </row>
    <row r="36" customFormat="false" ht="15" hidden="false" customHeight="false" outlineLevel="0" collapsed="false">
      <c r="A36" s="15"/>
      <c r="B36" s="15"/>
      <c r="C36" s="15"/>
      <c r="D36" s="16"/>
      <c r="E36" s="16"/>
      <c r="F36" s="16"/>
      <c r="G36" s="16"/>
      <c r="H36" s="16"/>
      <c r="I36" s="17" t="str">
        <f aca="false">IF(B36="","",COUNTIF(D36:H36,"Y"))</f>
        <v/>
      </c>
      <c r="J36" s="18" t="str">
        <f aca="false">IF(B36="","",(D36="Y")*400+(E36="Y")*50+(F36="Y")*20+(G36="Y")*30+(H36="Y")*200)</f>
        <v/>
      </c>
      <c r="K36" s="19" t="str">
        <f aca="false">IF(B36="","",IF(I36&gt;=4,"Full",IF(I36&gt;=2,"Partial",IF(I36&gt;=1,"Basic","None"))))</f>
        <v/>
      </c>
    </row>
    <row r="37" customFormat="false" ht="15" hidden="false" customHeight="false" outlineLevel="0" collapsed="false">
      <c r="A37" s="15"/>
      <c r="B37" s="15"/>
      <c r="C37" s="15"/>
      <c r="D37" s="16"/>
      <c r="E37" s="16"/>
      <c r="F37" s="16"/>
      <c r="G37" s="16"/>
      <c r="H37" s="16"/>
      <c r="I37" s="17" t="str">
        <f aca="false">IF(B37="","",COUNTIF(D37:H37,"Y"))</f>
        <v/>
      </c>
      <c r="J37" s="18" t="str">
        <f aca="false">IF(B37="","",(D37="Y")*400+(E37="Y")*50+(F37="Y")*20+(G37="Y")*30+(H37="Y")*200)</f>
        <v/>
      </c>
      <c r="K37" s="19" t="str">
        <f aca="false">IF(B37="","",IF(I37&gt;=4,"Full",IF(I37&gt;=2,"Partial",IF(I37&gt;=1,"Basic","None"))))</f>
        <v/>
      </c>
    </row>
    <row r="38" customFormat="false" ht="15" hidden="false" customHeight="false" outlineLevel="0" collapsed="false">
      <c r="A38" s="15"/>
      <c r="B38" s="15"/>
      <c r="C38" s="15"/>
      <c r="D38" s="16"/>
      <c r="E38" s="16"/>
      <c r="F38" s="16"/>
      <c r="G38" s="16"/>
      <c r="H38" s="16"/>
      <c r="I38" s="17" t="str">
        <f aca="false">IF(B38="","",COUNTIF(D38:H38,"Y"))</f>
        <v/>
      </c>
      <c r="J38" s="18" t="str">
        <f aca="false">IF(B38="","",(D38="Y")*400+(E38="Y")*50+(F38="Y")*20+(G38="Y")*30+(H38="Y")*200)</f>
        <v/>
      </c>
      <c r="K38" s="19" t="str">
        <f aca="false">IF(B38="","",IF(I38&gt;=4,"Full",IF(I38&gt;=2,"Partial",IF(I38&gt;=1,"Basic","None"))))</f>
        <v/>
      </c>
    </row>
    <row r="39" customFormat="false" ht="15" hidden="false" customHeight="false" outlineLevel="0" collapsed="false">
      <c r="A39" s="15"/>
      <c r="B39" s="15"/>
      <c r="C39" s="15"/>
      <c r="D39" s="16"/>
      <c r="E39" s="16"/>
      <c r="F39" s="16"/>
      <c r="G39" s="16"/>
      <c r="H39" s="16"/>
      <c r="I39" s="17" t="str">
        <f aca="false">IF(B39="","",COUNTIF(D39:H39,"Y"))</f>
        <v/>
      </c>
      <c r="J39" s="18" t="str">
        <f aca="false">IF(B39="","",(D39="Y")*400+(E39="Y")*50+(F39="Y")*20+(G39="Y")*30+(H39="Y")*200)</f>
        <v/>
      </c>
      <c r="K39" s="19" t="str">
        <f aca="false">IF(B39="","",IF(I39&gt;=4,"Full",IF(I39&gt;=2,"Partial",IF(I39&gt;=1,"Basic","None"))))</f>
        <v/>
      </c>
    </row>
    <row r="40" customFormat="false" ht="15" hidden="false" customHeight="false" outlineLevel="0" collapsed="false">
      <c r="A40" s="15"/>
      <c r="B40" s="15"/>
      <c r="C40" s="15"/>
      <c r="D40" s="16"/>
      <c r="E40" s="16"/>
      <c r="F40" s="16"/>
      <c r="G40" s="16"/>
      <c r="H40" s="16"/>
      <c r="I40" s="17" t="str">
        <f aca="false">IF(B40="","",COUNTIF(D40:H40,"Y"))</f>
        <v/>
      </c>
      <c r="J40" s="18" t="str">
        <f aca="false">IF(B40="","",(D40="Y")*400+(E40="Y")*50+(F40="Y")*20+(G40="Y")*30+(H40="Y")*200)</f>
        <v/>
      </c>
      <c r="K40" s="19" t="str">
        <f aca="false">IF(B40="","",IF(I40&gt;=4,"Full",IF(I40&gt;=2,"Partial",IF(I40&gt;=1,"Basic","None"))))</f>
        <v/>
      </c>
    </row>
    <row r="41" customFormat="false" ht="15" hidden="false" customHeight="false" outlineLevel="0" collapsed="false">
      <c r="A41" s="15"/>
      <c r="B41" s="15"/>
      <c r="C41" s="15"/>
      <c r="D41" s="16"/>
      <c r="E41" s="16"/>
      <c r="F41" s="16"/>
      <c r="G41" s="16"/>
      <c r="H41" s="16"/>
      <c r="I41" s="17" t="str">
        <f aca="false">IF(B41="","",COUNTIF(D41:H41,"Y"))</f>
        <v/>
      </c>
      <c r="J41" s="18" t="str">
        <f aca="false">IF(B41="","",(D41="Y")*400+(E41="Y")*50+(F41="Y")*20+(G41="Y")*30+(H41="Y")*200)</f>
        <v/>
      </c>
      <c r="K41" s="19" t="str">
        <f aca="false">IF(B41="","",IF(I41&gt;=4,"Full",IF(I41&gt;=2,"Partial",IF(I41&gt;=1,"Basic","None"))))</f>
        <v/>
      </c>
    </row>
    <row r="42" customFormat="false" ht="15" hidden="false" customHeight="false" outlineLevel="0" collapsed="false">
      <c r="A42" s="15"/>
      <c r="B42" s="15"/>
      <c r="C42" s="15"/>
      <c r="D42" s="16"/>
      <c r="E42" s="16"/>
      <c r="F42" s="16"/>
      <c r="G42" s="16"/>
      <c r="H42" s="16"/>
      <c r="I42" s="17" t="str">
        <f aca="false">IF(B42="","",COUNTIF(D42:H42,"Y"))</f>
        <v/>
      </c>
      <c r="J42" s="18" t="str">
        <f aca="false">IF(B42="","",(D42="Y")*400+(E42="Y")*50+(F42="Y")*20+(G42="Y")*30+(H42="Y")*200)</f>
        <v/>
      </c>
      <c r="K42" s="19" t="str">
        <f aca="false">IF(B42="","",IF(I42&gt;=4,"Full",IF(I42&gt;=2,"Partial",IF(I42&gt;=1,"Basic","None"))))</f>
        <v/>
      </c>
    </row>
    <row r="43" customFormat="false" ht="15" hidden="false" customHeight="false" outlineLevel="0" collapsed="false">
      <c r="A43" s="15"/>
      <c r="B43" s="15"/>
      <c r="C43" s="15"/>
      <c r="D43" s="16"/>
      <c r="E43" s="16"/>
      <c r="F43" s="16"/>
      <c r="G43" s="16"/>
      <c r="H43" s="16"/>
      <c r="I43" s="17" t="str">
        <f aca="false">IF(B43="","",COUNTIF(D43:H43,"Y"))</f>
        <v/>
      </c>
      <c r="J43" s="18" t="str">
        <f aca="false">IF(B43="","",(D43="Y")*400+(E43="Y")*50+(F43="Y")*20+(G43="Y")*30+(H43="Y")*200)</f>
        <v/>
      </c>
      <c r="K43" s="19" t="str">
        <f aca="false">IF(B43="","",IF(I43&gt;=4,"Full",IF(I43&gt;=2,"Partial",IF(I43&gt;=1,"Basic","None"))))</f>
        <v/>
      </c>
    </row>
  </sheetData>
  <conditionalFormatting sqref="D4:H43">
    <cfRule type="cellIs" priority="2" operator="equal" aboveAverage="0" equalAverage="0" bottom="0" percent="0" rank="0" text="" dxfId="0">
      <formula>"Y"</formula>
    </cfRule>
    <cfRule type="cellIs" priority="3" operator="equal" aboveAverage="0" equalAverage="0" bottom="0" percent="0" rank="0" text="" dxfId="1">
      <formula>"N"</formula>
    </cfRule>
  </conditionalFormatting>
  <dataValidations count="1">
    <dataValidation allowBlank="true" errorStyle="stop" operator="between" showDropDown="false" showErrorMessage="false" showInputMessage="false" sqref="D4:H43" type="list">
      <formula1>Lists!$B$4:$B$5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D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0"/>
    <col collapsed="false" customWidth="true" hidden="false" outlineLevel="0" max="4" min="4" style="0" width="24"/>
  </cols>
  <sheetData>
    <row r="1" customFormat="false" ht="52.2" hidden="false" customHeight="false" outlineLevel="0" collapsed="false">
      <c r="A1" s="13" t="s">
        <v>78</v>
      </c>
    </row>
    <row r="3" customFormat="false" ht="23.85" hidden="false" customHeight="false" outlineLevel="0" collapsed="false">
      <c r="A3" s="20" t="s">
        <v>37</v>
      </c>
      <c r="B3" s="20" t="s">
        <v>22</v>
      </c>
      <c r="D3" s="20" t="s">
        <v>79</v>
      </c>
    </row>
    <row r="4" customFormat="false" ht="15" hidden="false" customHeight="false" outlineLevel="0" collapsed="false">
      <c r="A4" s="0" t="s">
        <v>42</v>
      </c>
      <c r="B4" s="0" t="s">
        <v>43</v>
      </c>
      <c r="D4" s="0" t="s">
        <v>80</v>
      </c>
    </row>
    <row r="5" customFormat="false" ht="15" hidden="false" customHeight="false" outlineLevel="0" collapsed="false">
      <c r="A5" s="0" t="s">
        <v>46</v>
      </c>
      <c r="B5" s="0" t="s">
        <v>47</v>
      </c>
      <c r="D5" s="0" t="s">
        <v>81</v>
      </c>
    </row>
    <row r="6" customFormat="false" ht="15" hidden="false" customHeight="false" outlineLevel="0" collapsed="false">
      <c r="A6" s="0" t="s">
        <v>50</v>
      </c>
      <c r="D6" s="0" t="s">
        <v>82</v>
      </c>
    </row>
    <row r="7" customFormat="false" ht="15" hidden="false" customHeight="false" outlineLevel="0" collapsed="false">
      <c r="A7" s="0" t="s">
        <v>53</v>
      </c>
      <c r="D7" s="0" t="s">
        <v>83</v>
      </c>
    </row>
    <row r="8" customFormat="false" ht="15" hidden="false" customHeight="false" outlineLevel="0" collapsed="false">
      <c r="A8" s="0" t="s">
        <v>56</v>
      </c>
      <c r="D8" s="0" t="s">
        <v>84</v>
      </c>
    </row>
    <row r="9" customFormat="false" ht="15" hidden="false" customHeight="false" outlineLevel="0" collapsed="false">
      <c r="A9" s="0" t="s">
        <v>59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2026-06-11T02:16:06Z</dcterms:created>
  <dc:creator>openpyxl</dc:creator>
  <dc:description/>
  <dc:language>en-US</dc:language>
  <cp:lastModifiedBy/>
  <dcterms:modified xsi:type="dcterms:W3CDTF">2026-06-11T02:16:17Z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